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achang" sheetId="6" r:id="rId6"/>
  </sheets>
  <definedNames>
    <definedName name="_xlnm.Print_Area" localSheetId="5">'Pachang'!$G$1:$O$34</definedName>
  </definedNames>
  <calcPr fullCalcOnLoad="1"/>
</workbook>
</file>

<file path=xl/sharedStrings.xml><?xml version="1.0" encoding="utf-8"?>
<sst xmlns="http://schemas.openxmlformats.org/spreadsheetml/2006/main" count="298" uniqueCount="132">
  <si>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</si>
  <si>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</si>
  <si>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</si>
  <si>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</si>
  <si>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</si>
  <si>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</si>
  <si>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</si>
  <si>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</si>
  <si>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</si>
  <si>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</si>
  <si>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</si>
  <si>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</si>
  <si>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</si>
  <si>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</si>
  <si>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</si>
  <si>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</si>
  <si>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</si>
  <si>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</si>
  <si>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</si>
  <si>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</si>
  <si>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</si>
  <si>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</si>
  <si>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</si>
  <si>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</si>
  <si>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</si>
  <si>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</si>
  <si>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</si>
  <si>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</si>
  <si>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</si>
  <si>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</si>
  <si>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</si>
  <si>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</si>
  <si>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</si>
  <si>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</si>
  <si>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</si>
  <si>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</si>
  <si>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</si>
  <si>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</si>
  <si>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</si>
  <si>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</si>
  <si>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</si>
  <si>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</si>
  <si>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</si>
  <si>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</si>
  <si>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</si>
  <si>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</si>
  <si>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4 - 6</t>
  </si>
  <si>
    <t>7 - 9</t>
  </si>
  <si>
    <t>10 - 12</t>
  </si>
  <si>
    <t>13 - 15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</si>
  <si>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</si>
  <si>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</si>
  <si>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</si>
  <si>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</si>
  <si>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</si>
  <si>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</si>
  <si>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</si>
  <si>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</si>
  <si>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</si>
  <si>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</si>
  <si>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</si>
  <si>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</si>
  <si>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</si>
  <si>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 xml:space="preserve"> 1-3</t>
  </si>
  <si>
    <t xml:space="preserve"> 7-9</t>
  </si>
  <si>
    <t xml:space="preserve"> 10-12</t>
  </si>
  <si>
    <t xml:space="preserve"> 13-15</t>
  </si>
  <si>
    <t xml:space="preserve"> 16-18</t>
  </si>
  <si>
    <t xml:space="preserve"> 4-6</t>
  </si>
  <si>
    <t>Nam Mae Teang</t>
  </si>
  <si>
    <t>A.Mae Teang</t>
  </si>
  <si>
    <t>River. Mon.MaeTeang...............................................................................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</si>
  <si>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</si>
  <si>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</si>
  <si>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</si>
  <si>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</si>
  <si>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</si>
  <si>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</si>
  <si>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</si>
  <si>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</si>
  <si>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</si>
  <si>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</si>
  <si>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</si>
  <si>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</si>
  <si>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</si>
  <si>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</si>
  <si>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</si>
  <si>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</si>
  <si>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</si>
  <si>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</si>
  <si>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</si>
  <si>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</si>
  <si>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</si>
  <si>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</si>
  <si>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</si>
  <si>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การคำนวณตะกอน สถานี   P.ป่าซาง</t>
  </si>
  <si>
    <t>18/9/57</t>
  </si>
  <si>
    <t>30/9/57</t>
  </si>
  <si>
    <t>ตั้งแต่เดือน เม.ย. - ส.ค. หยุดการสำรวจ</t>
  </si>
  <si>
    <t>13-15</t>
  </si>
  <si>
    <t>16-18</t>
  </si>
  <si>
    <t>2/10/57</t>
  </si>
  <si>
    <t>13/10/57</t>
  </si>
  <si>
    <t>21/10/57</t>
  </si>
  <si>
    <t>1-3</t>
  </si>
  <si>
    <t>4-6</t>
  </si>
  <si>
    <t>7-9</t>
  </si>
  <si>
    <t>10-12</t>
  </si>
  <si>
    <t>58-60</t>
  </si>
  <si>
    <t>61-63</t>
  </si>
  <si>
    <t>64-66</t>
  </si>
  <si>
    <t>67-69</t>
  </si>
  <si>
    <t>70-72</t>
  </si>
  <si>
    <t>73-75</t>
  </si>
  <si>
    <t>76-78</t>
  </si>
  <si>
    <t>79-81</t>
  </si>
  <si>
    <t>82-84</t>
  </si>
  <si>
    <t>85-87</t>
  </si>
  <si>
    <t xml:space="preserve"> </t>
  </si>
  <si>
    <t xml:space="preserve">Station.…Ban Huai Pa Cang................. Water year...2013-2015..... </t>
  </si>
  <si>
    <r>
      <t>Drainage Area...............1,723........................Km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</si>
  <si>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1,723 Km.</t>
    </r>
    <r>
      <rPr>
        <vertAlign val="superscript"/>
        <sz val="14"/>
        <rFont val="DilleniaUPC"/>
        <family val="1"/>
      </rPr>
      <t>2</t>
    </r>
  </si>
  <si>
    <t>Zero Gage 346.652 M. m.s.l.</t>
  </si>
  <si>
    <t>เดือน ธ.ค ไม่ได้สำรวจตะกอน</t>
  </si>
  <si>
    <t>เดือน ก.พ ไม่ได้สำรวจตะกอน</t>
  </si>
  <si>
    <t>88-90</t>
  </si>
  <si>
    <t>91-93</t>
  </si>
  <si>
    <t>94-96</t>
  </si>
  <si>
    <t>97-99</t>
  </si>
  <si>
    <t>100-102</t>
  </si>
  <si>
    <t>9*</t>
  </si>
  <si>
    <t>Station  P.92A  Water year 2018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</si>
</sst>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0.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"/>
  </numFmts>
  <fonts count="7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8"/>
      <name val="Arial"/>
      <family val="2"/>
    </font>
    <font>
      <sz val="12"/>
      <name val="DilleniaUPC"/>
      <family val="1"/>
    </font>
    <font>
      <sz val="16"/>
      <color indexed="8"/>
      <name val="DilleniaUPC"/>
      <family val="1"/>
    </font>
    <font>
      <sz val="16"/>
      <color indexed="8"/>
      <name val="AngsanaUPC"/>
      <family val="1"/>
    </font>
    <font>
      <sz val="11"/>
      <color indexed="8"/>
      <name val="DilleniaUPC"/>
      <family val="1"/>
    </font>
    <font>
      <vertAlign val="superscript"/>
      <sz val="16"/>
      <color indexed="8"/>
      <name val="AngsanaUPC"/>
      <family val="1"/>
    </font>
    <font>
      <sz val="14"/>
      <color indexed="8"/>
      <name val="AngsanaUPC"/>
      <family val="1"/>
    </font>
    <font>
      <vertAlign val="superscript"/>
      <sz val="14"/>
      <color indexed="8"/>
      <name val="AngsanaUPC"/>
      <family val="1"/>
    </font>
    <font>
      <sz val="18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0.1"/>
      <color indexed="8"/>
      <name val="DilleniaUPC"/>
      <family val="1"/>
    </font>
    <font>
      <sz val="14"/>
      <color indexed="8"/>
      <name val="DilleniaUPC"/>
      <family val="1"/>
    </font>
    <font>
      <sz val="8.5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10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>
        <color indexed="63"/>
      </right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centerContinuous"/>
      <protection/>
    </xf>
    <xf numFmtId="0" fontId="5" fillId="0" borderId="12" xfId="47" applyFont="1" applyBorder="1" applyAlignment="1">
      <alignment horizontal="center" vertical="center"/>
      <protection/>
    </xf>
    <xf numFmtId="0" fontId="5" fillId="0" borderId="13" xfId="47" applyFont="1" applyBorder="1" applyAlignment="1">
      <alignment horizontal="centerContinuous" vertical="center"/>
      <protection/>
    </xf>
    <xf numFmtId="0" fontId="5" fillId="0" borderId="12" xfId="47" applyFont="1" applyBorder="1" applyAlignment="1">
      <alignment horizontal="center" vertical="center" wrapText="1"/>
      <protection/>
    </xf>
    <xf numFmtId="0" fontId="5" fillId="0" borderId="14" xfId="47" applyFont="1" applyBorder="1" applyAlignment="1">
      <alignment horizontal="center"/>
      <protection/>
    </xf>
    <xf numFmtId="0" fontId="5" fillId="0" borderId="15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center" vertical="center" wrapText="1"/>
      <protection/>
    </xf>
    <xf numFmtId="0" fontId="5" fillId="0" borderId="16" xfId="47" applyFont="1" applyBorder="1">
      <alignment/>
      <protection/>
    </xf>
    <xf numFmtId="192" fontId="5" fillId="0" borderId="0" xfId="47" applyNumberFormat="1" applyFont="1">
      <alignment/>
      <protection/>
    </xf>
    <xf numFmtId="0" fontId="5" fillId="0" borderId="0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0" fontId="5" fillId="0" borderId="0" xfId="47" applyFont="1" applyBorder="1" applyAlignment="1" quotePrefix="1">
      <alignment horizontal="center"/>
      <protection/>
    </xf>
    <xf numFmtId="191" fontId="5" fillId="0" borderId="0" xfId="47" applyNumberFormat="1" applyFont="1" applyBorder="1">
      <alignment/>
      <protection/>
    </xf>
    <xf numFmtId="0" fontId="5" fillId="0" borderId="17" xfId="47" applyFont="1" applyBorder="1" applyAlignment="1" quotePrefix="1">
      <alignment horizontal="center"/>
      <protection/>
    </xf>
    <xf numFmtId="0" fontId="5" fillId="0" borderId="18" xfId="47" applyFont="1" applyBorder="1" applyAlignment="1" quotePrefix="1">
      <alignment horizontal="center"/>
      <protection/>
    </xf>
    <xf numFmtId="192" fontId="5" fillId="0" borderId="0" xfId="47" applyNumberFormat="1" applyFont="1" applyBorder="1">
      <alignment/>
      <protection/>
    </xf>
    <xf numFmtId="0" fontId="12" fillId="0" borderId="0" xfId="61" applyFont="1">
      <alignment/>
      <protection/>
    </xf>
    <xf numFmtId="2" fontId="12" fillId="0" borderId="19" xfId="61" applyNumberFormat="1" applyFont="1" applyFill="1" applyBorder="1" applyAlignment="1" applyProtection="1">
      <alignment horizontal="center" vertical="center" shrinkToFit="1"/>
      <protection/>
    </xf>
    <xf numFmtId="196" fontId="12" fillId="0" borderId="19" xfId="61" applyNumberFormat="1" applyFont="1" applyFill="1" applyBorder="1" applyAlignment="1" applyProtection="1">
      <alignment horizontal="center" vertical="center" wrapText="1"/>
      <protection/>
    </xf>
    <xf numFmtId="192" fontId="12" fillId="0" borderId="19" xfId="61" applyNumberFormat="1" applyFont="1" applyFill="1" applyBorder="1" applyAlignment="1" applyProtection="1">
      <alignment horizontal="center" vertical="center" wrapText="1"/>
      <protection/>
    </xf>
    <xf numFmtId="2" fontId="12" fillId="0" borderId="20" xfId="61" applyNumberFormat="1" applyFont="1" applyFill="1" applyBorder="1" applyAlignment="1" applyProtection="1">
      <alignment horizontal="center" vertical="center"/>
      <protection/>
    </xf>
    <xf numFmtId="0" fontId="12" fillId="0" borderId="21" xfId="61" applyFont="1" applyFill="1" applyBorder="1" applyAlignment="1" applyProtection="1">
      <alignment horizontal="center" vertical="center"/>
      <protection/>
    </xf>
    <xf numFmtId="0" fontId="12" fillId="0" borderId="22" xfId="61" applyFont="1" applyFill="1" applyBorder="1" applyAlignment="1" applyProtection="1">
      <alignment horizontal="center" vertical="center"/>
      <protection/>
    </xf>
    <xf numFmtId="196" fontId="12" fillId="0" borderId="20" xfId="61" applyNumberFormat="1" applyFont="1" applyFill="1" applyBorder="1" applyAlignment="1" applyProtection="1">
      <alignment horizontal="center" vertical="center" wrapText="1"/>
      <protection/>
    </xf>
    <xf numFmtId="192" fontId="12" fillId="0" borderId="20" xfId="61" applyNumberFormat="1" applyFont="1" applyFill="1" applyBorder="1" applyAlignment="1" applyProtection="1">
      <alignment horizontal="center" vertical="center"/>
      <protection/>
    </xf>
    <xf numFmtId="4" fontId="12" fillId="0" borderId="23" xfId="61" applyNumberFormat="1" applyFont="1" applyFill="1" applyBorder="1" applyAlignment="1" applyProtection="1">
      <alignment horizontal="center" vertical="center"/>
      <protection/>
    </xf>
    <xf numFmtId="4" fontId="12" fillId="0" borderId="24" xfId="61" applyNumberFormat="1" applyFont="1" applyFill="1" applyBorder="1" applyAlignment="1" applyProtection="1">
      <alignment horizontal="center" vertical="center"/>
      <protection/>
    </xf>
    <xf numFmtId="4" fontId="12" fillId="0" borderId="25" xfId="61" applyNumberFormat="1" applyFont="1" applyFill="1" applyBorder="1" applyAlignment="1" applyProtection="1">
      <alignment horizontal="center" vertical="center"/>
      <protection/>
    </xf>
    <xf numFmtId="0" fontId="12" fillId="33" borderId="19" xfId="61" applyFont="1" applyFill="1" applyBorder="1" applyAlignment="1" applyProtection="1" quotePrefix="1">
      <alignment horizontal="center" vertical="center"/>
      <protection/>
    </xf>
    <xf numFmtId="2" fontId="12" fillId="33" borderId="19" xfId="61" applyNumberFormat="1" applyFont="1" applyFill="1" applyBorder="1" applyAlignment="1" applyProtection="1" quotePrefix="1">
      <alignment horizontal="center" vertical="center"/>
      <protection/>
    </xf>
    <xf numFmtId="0" fontId="12" fillId="33" borderId="26" xfId="61" applyFont="1" applyFill="1" applyBorder="1" applyAlignment="1" applyProtection="1" quotePrefix="1">
      <alignment horizontal="center" vertical="center"/>
      <protection/>
    </xf>
    <xf numFmtId="0" fontId="12" fillId="33" borderId="27" xfId="61" applyFont="1" applyFill="1" applyBorder="1" applyAlignment="1" applyProtection="1" quotePrefix="1">
      <alignment horizontal="center" vertical="center"/>
      <protection/>
    </xf>
    <xf numFmtId="196" fontId="12" fillId="33" borderId="19" xfId="61" applyNumberFormat="1" applyFont="1" applyFill="1" applyBorder="1" applyAlignment="1" applyProtection="1" quotePrefix="1">
      <alignment horizontal="center" vertical="center"/>
      <protection/>
    </xf>
    <xf numFmtId="192" fontId="12" fillId="33" borderId="19" xfId="61" applyNumberFormat="1" applyFont="1" applyFill="1" applyBorder="1" applyAlignment="1" applyProtection="1" quotePrefix="1">
      <alignment horizontal="center" vertical="center"/>
      <protection/>
    </xf>
    <xf numFmtId="193" fontId="12" fillId="33" borderId="19" xfId="61" applyNumberFormat="1" applyFont="1" applyFill="1" applyBorder="1" applyAlignment="1" applyProtection="1" quotePrefix="1">
      <alignment horizontal="center" vertical="center"/>
      <protection/>
    </xf>
    <xf numFmtId="4" fontId="12" fillId="33" borderId="26" xfId="61" applyNumberFormat="1" applyFont="1" applyFill="1" applyBorder="1" applyAlignment="1" applyProtection="1">
      <alignment horizontal="center" vertical="center"/>
      <protection/>
    </xf>
    <xf numFmtId="4" fontId="12" fillId="33" borderId="28" xfId="61" applyNumberFormat="1" applyFont="1" applyFill="1" applyBorder="1" applyAlignment="1" applyProtection="1">
      <alignment horizontal="center" vertical="center"/>
      <protection/>
    </xf>
    <xf numFmtId="4" fontId="12" fillId="33" borderId="27" xfId="61" applyNumberFormat="1" applyFont="1" applyFill="1" applyBorder="1" applyAlignment="1" applyProtection="1">
      <alignment horizontal="center" vertical="center"/>
      <protection/>
    </xf>
    <xf numFmtId="0" fontId="12" fillId="0" borderId="0" xfId="61" applyFont="1" applyAlignment="1">
      <alignment horizontal="right" vertical="center"/>
      <protection/>
    </xf>
    <xf numFmtId="191" fontId="12" fillId="0" borderId="0" xfId="61" applyNumberFormat="1" applyFont="1" applyAlignment="1">
      <alignment horizontal="right" vertical="center"/>
      <protection/>
    </xf>
    <xf numFmtId="0" fontId="14" fillId="0" borderId="0" xfId="61" applyFont="1" applyAlignment="1">
      <alignment horizontal="right" vertical="center"/>
      <protection/>
    </xf>
    <xf numFmtId="0" fontId="14" fillId="0" borderId="0" xfId="61" applyFont="1">
      <alignment/>
      <protection/>
    </xf>
    <xf numFmtId="0" fontId="4" fillId="0" borderId="0" xfId="60">
      <alignment/>
      <protection/>
    </xf>
    <xf numFmtId="0" fontId="15" fillId="0" borderId="0" xfId="60" applyFont="1" applyAlignment="1">
      <alignment horizontal="right"/>
      <protection/>
    </xf>
    <xf numFmtId="0" fontId="15" fillId="0" borderId="0" xfId="60" applyFont="1" applyAlignment="1">
      <alignment horizontal="center"/>
      <protection/>
    </xf>
    <xf numFmtId="0" fontId="15" fillId="0" borderId="0" xfId="60" applyFont="1">
      <alignment/>
      <protection/>
    </xf>
    <xf numFmtId="15" fontId="8" fillId="0" borderId="0" xfId="46" applyNumberFormat="1" applyFont="1" applyAlignment="1">
      <alignment horizontal="center"/>
      <protection/>
    </xf>
    <xf numFmtId="194" fontId="8" fillId="0" borderId="0" xfId="46" applyNumberFormat="1" applyFont="1" applyAlignment="1">
      <alignment horizontal="center"/>
      <protection/>
    </xf>
    <xf numFmtId="2" fontId="16" fillId="0" borderId="0" xfId="46" applyNumberFormat="1" applyFont="1">
      <alignment/>
      <protection/>
    </xf>
    <xf numFmtId="0" fontId="4" fillId="0" borderId="0" xfId="46" applyFont="1" applyBorder="1" applyAlignment="1">
      <alignment horizontal="center"/>
      <protection/>
    </xf>
    <xf numFmtId="0" fontId="8" fillId="0" borderId="0" xfId="46" applyFont="1">
      <alignment/>
      <protection/>
    </xf>
    <xf numFmtId="191" fontId="12" fillId="0" borderId="29" xfId="60" applyNumberFormat="1" applyFont="1" applyBorder="1">
      <alignment/>
      <protection/>
    </xf>
    <xf numFmtId="0" fontId="15" fillId="0" borderId="0" xfId="46" applyFont="1" applyAlignment="1">
      <alignment horizontal="right" vertical="center"/>
      <protection/>
    </xf>
    <xf numFmtId="0" fontId="15" fillId="0" borderId="0" xfId="46" applyFont="1" applyAlignment="1">
      <alignment horizontal="center" vertical="center"/>
      <protection/>
    </xf>
    <xf numFmtId="0" fontId="15" fillId="0" borderId="0" xfId="46" applyFont="1" applyAlignment="1">
      <alignment horizontal="left" vertical="center"/>
      <protection/>
    </xf>
    <xf numFmtId="191" fontId="4" fillId="0" borderId="0" xfId="46" applyNumberFormat="1" applyFont="1" applyBorder="1" applyAlignment="1">
      <alignment horizontal="center"/>
      <protection/>
    </xf>
    <xf numFmtId="0" fontId="8" fillId="0" borderId="0" xfId="46" applyFont="1" applyAlignment="1">
      <alignment vertical="center"/>
      <protection/>
    </xf>
    <xf numFmtId="0" fontId="4" fillId="0" borderId="0" xfId="46" applyFont="1" applyAlignment="1">
      <alignment horizontal="center" vertical="center"/>
      <protection/>
    </xf>
    <xf numFmtId="15" fontId="8" fillId="0" borderId="0" xfId="46" applyNumberFormat="1" applyFont="1">
      <alignment/>
      <protection/>
    </xf>
    <xf numFmtId="194" fontId="8" fillId="0" borderId="0" xfId="46" applyNumberFormat="1" applyFont="1">
      <alignment/>
      <protection/>
    </xf>
    <xf numFmtId="0" fontId="16" fillId="0" borderId="0" xfId="46" applyFont="1">
      <alignment/>
      <protection/>
    </xf>
    <xf numFmtId="191" fontId="5" fillId="0" borderId="0" xfId="47" applyNumberFormat="1" applyFont="1" applyBorder="1" applyAlignment="1">
      <alignment horizontal="right"/>
      <protection/>
    </xf>
    <xf numFmtId="2" fontId="5" fillId="0" borderId="0" xfId="47" applyNumberFormat="1" applyFont="1">
      <alignment/>
      <protection/>
    </xf>
    <xf numFmtId="191" fontId="8" fillId="0" borderId="0" xfId="46" applyNumberFormat="1" applyFont="1">
      <alignment/>
      <protection/>
    </xf>
    <xf numFmtId="2" fontId="8" fillId="0" borderId="0" xfId="46" applyNumberFormat="1" applyFont="1">
      <alignment/>
      <protection/>
    </xf>
    <xf numFmtId="191" fontId="0" fillId="0" borderId="0" xfId="47" applyNumberFormat="1" applyFont="1" applyBorder="1">
      <alignment/>
      <protection/>
    </xf>
    <xf numFmtId="205" fontId="5" fillId="0" borderId="0" xfId="47" applyNumberFormat="1" applyFont="1" applyBorder="1">
      <alignment/>
      <protection/>
    </xf>
    <xf numFmtId="0" fontId="5" fillId="0" borderId="30" xfId="47" applyFont="1" applyBorder="1">
      <alignment/>
      <protection/>
    </xf>
    <xf numFmtId="0" fontId="5" fillId="0" borderId="30" xfId="47" applyFont="1" applyBorder="1" applyAlignment="1">
      <alignment horizontal="center"/>
      <protection/>
    </xf>
    <xf numFmtId="191" fontId="5" fillId="0" borderId="30" xfId="47" applyNumberFormat="1" applyFont="1" applyBorder="1">
      <alignment/>
      <protection/>
    </xf>
    <xf numFmtId="191" fontId="5" fillId="0" borderId="30" xfId="47" applyNumberFormat="1" applyFont="1" applyBorder="1" applyAlignment="1">
      <alignment horizontal="right"/>
      <protection/>
    </xf>
    <xf numFmtId="192" fontId="5" fillId="0" borderId="30" xfId="47" applyNumberFormat="1" applyFont="1" applyBorder="1">
      <alignment/>
      <protection/>
    </xf>
    <xf numFmtId="191" fontId="5" fillId="0" borderId="0" xfId="47" applyNumberFormat="1" applyFont="1" applyAlignment="1">
      <alignment horizontal="centerContinuous"/>
      <protection/>
    </xf>
    <xf numFmtId="191" fontId="5" fillId="0" borderId="0" xfId="47" applyNumberFormat="1" applyFont="1">
      <alignment/>
      <protection/>
    </xf>
    <xf numFmtId="191" fontId="5" fillId="0" borderId="0" xfId="47" applyNumberFormat="1" applyFont="1" applyBorder="1" applyAlignment="1">
      <alignment horizontal="center"/>
      <protection/>
    </xf>
    <xf numFmtId="191" fontId="5" fillId="0" borderId="0" xfId="47" applyNumberFormat="1" applyFont="1" applyBorder="1" applyAlignment="1" quotePrefix="1">
      <alignment horizontal="center"/>
      <protection/>
    </xf>
    <xf numFmtId="205" fontId="0" fillId="0" borderId="0" xfId="47" applyNumberFormat="1" applyFont="1" applyBorder="1">
      <alignment/>
      <protection/>
    </xf>
    <xf numFmtId="191" fontId="12" fillId="0" borderId="31" xfId="60" applyNumberFormat="1" applyFont="1" applyBorder="1" applyAlignment="1">
      <alignment horizontal="right" vertical="center"/>
      <protection/>
    </xf>
    <xf numFmtId="0" fontId="12" fillId="33" borderId="31" xfId="61" applyFont="1" applyFill="1" applyBorder="1" applyAlignment="1">
      <alignment horizontal="right" vertical="center"/>
      <protection/>
    </xf>
    <xf numFmtId="0" fontId="0" fillId="0" borderId="31" xfId="47" applyFont="1" applyBorder="1" applyAlignment="1">
      <alignment horizontal="center"/>
      <protection/>
    </xf>
    <xf numFmtId="16" fontId="0" fillId="0" borderId="31" xfId="47" applyNumberFormat="1" applyFont="1" applyBorder="1" applyAlignment="1">
      <alignment horizontal="center"/>
      <protection/>
    </xf>
    <xf numFmtId="205" fontId="5" fillId="0" borderId="30" xfId="47" applyNumberFormat="1" applyFont="1" applyBorder="1">
      <alignment/>
      <protection/>
    </xf>
    <xf numFmtId="205" fontId="6" fillId="0" borderId="0" xfId="47" applyNumberFormat="1" applyFont="1" applyAlignment="1">
      <alignment horizontal="centerContinuous"/>
      <protection/>
    </xf>
    <xf numFmtId="205" fontId="5" fillId="0" borderId="0" xfId="47" applyNumberFormat="1" applyFont="1">
      <alignment/>
      <protection/>
    </xf>
    <xf numFmtId="205" fontId="5" fillId="0" borderId="32" xfId="47" applyNumberFormat="1" applyFont="1" applyBorder="1" applyAlignment="1">
      <alignment horizontal="center"/>
      <protection/>
    </xf>
    <xf numFmtId="205" fontId="5" fillId="0" borderId="33" xfId="47" applyNumberFormat="1" applyFont="1" applyBorder="1" applyAlignment="1">
      <alignment horizontal="center"/>
      <protection/>
    </xf>
    <xf numFmtId="205" fontId="5" fillId="0" borderId="34" xfId="47" applyNumberFormat="1" applyFont="1" applyBorder="1" applyAlignment="1" quotePrefix="1">
      <alignment horizontal="center"/>
      <protection/>
    </xf>
    <xf numFmtId="191" fontId="5" fillId="0" borderId="35" xfId="47" applyNumberFormat="1" applyFont="1" applyBorder="1" applyAlignment="1">
      <alignment horizontal="right"/>
      <protection/>
    </xf>
    <xf numFmtId="191" fontId="5" fillId="0" borderId="35" xfId="47" applyNumberFormat="1" applyFont="1" applyBorder="1">
      <alignment/>
      <protection/>
    </xf>
    <xf numFmtId="191" fontId="5" fillId="0" borderId="36" xfId="47" applyNumberFormat="1" applyFont="1" applyBorder="1" applyAlignment="1">
      <alignment horizontal="right"/>
      <protection/>
    </xf>
    <xf numFmtId="191" fontId="5" fillId="0" borderId="36" xfId="47" applyNumberFormat="1" applyFont="1" applyBorder="1">
      <alignment/>
      <protection/>
    </xf>
    <xf numFmtId="0" fontId="25" fillId="0" borderId="0" xfId="0" applyFont="1" applyAlignment="1">
      <alignment/>
    </xf>
    <xf numFmtId="0" fontId="24" fillId="0" borderId="19" xfId="62" applyFont="1" applyBorder="1" applyAlignment="1">
      <alignment horizontal="center"/>
      <protection/>
    </xf>
    <xf numFmtId="0" fontId="24" fillId="0" borderId="37" xfId="62" applyFont="1" applyBorder="1" applyAlignment="1">
      <alignment horizontal="center"/>
      <protection/>
    </xf>
    <xf numFmtId="0" fontId="24" fillId="34" borderId="37" xfId="62" applyFont="1" applyFill="1" applyBorder="1" applyAlignment="1">
      <alignment horizontal="center"/>
      <protection/>
    </xf>
    <xf numFmtId="0" fontId="24" fillId="0" borderId="38" xfId="62" applyFont="1" applyBorder="1" applyAlignment="1">
      <alignment horizontal="center"/>
      <protection/>
    </xf>
    <xf numFmtId="0" fontId="24" fillId="0" borderId="39" xfId="62" applyFont="1" applyBorder="1" applyAlignment="1">
      <alignment horizontal="center"/>
      <protection/>
    </xf>
    <xf numFmtId="0" fontId="24" fillId="0" borderId="0" xfId="62" applyFont="1" applyBorder="1" applyAlignment="1">
      <alignment horizontal="center"/>
      <protection/>
    </xf>
    <xf numFmtId="0" fontId="24" fillId="34" borderId="0" xfId="62" applyFont="1" applyFill="1" applyBorder="1" applyAlignment="1">
      <alignment horizontal="center"/>
      <protection/>
    </xf>
    <xf numFmtId="0" fontId="24" fillId="0" borderId="40" xfId="62" applyFont="1" applyBorder="1" applyAlignment="1">
      <alignment horizontal="center"/>
      <protection/>
    </xf>
    <xf numFmtId="0" fontId="24" fillId="0" borderId="39" xfId="62" applyFont="1" applyBorder="1">
      <alignment/>
      <protection/>
    </xf>
    <xf numFmtId="0" fontId="24" fillId="0" borderId="40" xfId="62" applyFont="1" applyBorder="1">
      <alignment/>
      <protection/>
    </xf>
    <xf numFmtId="0" fontId="24" fillId="0" borderId="20" xfId="62" applyFont="1" applyBorder="1" applyAlignment="1">
      <alignment horizontal="center"/>
      <protection/>
    </xf>
    <xf numFmtId="0" fontId="24" fillId="0" borderId="41" xfId="62" applyFont="1" applyBorder="1" applyAlignment="1">
      <alignment horizontal="center"/>
      <protection/>
    </xf>
    <xf numFmtId="0" fontId="24" fillId="34" borderId="41" xfId="62" applyFont="1" applyFill="1" applyBorder="1">
      <alignment/>
      <protection/>
    </xf>
    <xf numFmtId="0" fontId="24" fillId="0" borderId="42" xfId="62" applyFont="1" applyBorder="1" applyAlignment="1">
      <alignment horizontal="center"/>
      <protection/>
    </xf>
    <xf numFmtId="205" fontId="4" fillId="0" borderId="31" xfId="62" applyNumberFormat="1" applyFont="1" applyBorder="1" applyAlignment="1">
      <alignment horizontal="center"/>
      <protection/>
    </xf>
    <xf numFmtId="0" fontId="4" fillId="0" borderId="31" xfId="62" applyBorder="1" applyAlignment="1">
      <alignment horizontal="center"/>
      <protection/>
    </xf>
    <xf numFmtId="206" fontId="4" fillId="0" borderId="31" xfId="62" applyNumberFormat="1" applyBorder="1">
      <alignment/>
      <protection/>
    </xf>
    <xf numFmtId="192" fontId="4" fillId="34" borderId="31" xfId="62" applyNumberFormat="1" applyFill="1" applyBorder="1">
      <alignment/>
      <protection/>
    </xf>
    <xf numFmtId="2" fontId="4" fillId="0" borderId="31" xfId="62" applyNumberFormat="1" applyBorder="1">
      <alignment/>
      <protection/>
    </xf>
    <xf numFmtId="2" fontId="4" fillId="0" borderId="43" xfId="62" applyNumberFormat="1" applyBorder="1">
      <alignment/>
      <protection/>
    </xf>
    <xf numFmtId="2" fontId="4" fillId="0" borderId="20" xfId="62" applyNumberFormat="1" applyBorder="1">
      <alignment/>
      <protection/>
    </xf>
    <xf numFmtId="205" fontId="24" fillId="0" borderId="19" xfId="62" applyNumberFormat="1" applyFont="1" applyBorder="1" applyAlignment="1">
      <alignment horizontal="center"/>
      <protection/>
    </xf>
    <xf numFmtId="205" fontId="24" fillId="0" borderId="39" xfId="62" applyNumberFormat="1" applyFont="1" applyBorder="1" applyAlignment="1">
      <alignment horizontal="center"/>
      <protection/>
    </xf>
    <xf numFmtId="205" fontId="24" fillId="0" borderId="39" xfId="62" applyNumberFormat="1" applyFont="1" applyBorder="1">
      <alignment/>
      <protection/>
    </xf>
    <xf numFmtId="205" fontId="24" fillId="0" borderId="20" xfId="62" applyNumberFormat="1" applyFont="1" applyBorder="1">
      <alignment/>
      <protection/>
    </xf>
    <xf numFmtId="205" fontId="0" fillId="0" borderId="0" xfId="0" applyNumberFormat="1" applyAlignment="1">
      <alignment/>
    </xf>
    <xf numFmtId="191" fontId="5" fillId="0" borderId="44" xfId="47" applyNumberFormat="1" applyFont="1" applyBorder="1">
      <alignment/>
      <protection/>
    </xf>
    <xf numFmtId="191" fontId="5" fillId="0" borderId="44" xfId="47" applyNumberFormat="1" applyFont="1" applyBorder="1" applyAlignment="1">
      <alignment horizontal="right"/>
      <protection/>
    </xf>
    <xf numFmtId="0" fontId="5" fillId="0" borderId="45" xfId="47" applyFont="1" applyBorder="1">
      <alignment/>
      <protection/>
    </xf>
    <xf numFmtId="0" fontId="5" fillId="0" borderId="45" xfId="47" applyFont="1" applyBorder="1" applyAlignment="1">
      <alignment horizontal="center"/>
      <protection/>
    </xf>
    <xf numFmtId="205" fontId="5" fillId="0" borderId="45" xfId="47" applyNumberFormat="1" applyFont="1" applyBorder="1">
      <alignment/>
      <protection/>
    </xf>
    <xf numFmtId="191" fontId="5" fillId="0" borderId="45" xfId="47" applyNumberFormat="1" applyFont="1" applyBorder="1">
      <alignment/>
      <protection/>
    </xf>
    <xf numFmtId="191" fontId="5" fillId="0" borderId="45" xfId="47" applyNumberFormat="1" applyFont="1" applyBorder="1" applyAlignment="1">
      <alignment horizontal="right"/>
      <protection/>
    </xf>
    <xf numFmtId="191" fontId="5" fillId="0" borderId="46" xfId="47" applyNumberFormat="1" applyFont="1" applyBorder="1">
      <alignment/>
      <protection/>
    </xf>
    <xf numFmtId="191" fontId="5" fillId="0" borderId="46" xfId="47" applyNumberFormat="1" applyFont="1" applyBorder="1" applyAlignment="1">
      <alignment horizontal="right"/>
      <protection/>
    </xf>
    <xf numFmtId="192" fontId="5" fillId="0" borderId="45" xfId="47" applyNumberFormat="1" applyFont="1" applyBorder="1">
      <alignment/>
      <protection/>
    </xf>
    <xf numFmtId="191" fontId="12" fillId="0" borderId="0" xfId="60" applyNumberFormat="1" applyFont="1" applyBorder="1" applyAlignment="1">
      <alignment horizontal="right" vertical="center"/>
      <protection/>
    </xf>
    <xf numFmtId="0" fontId="0" fillId="0" borderId="0" xfId="47" applyFont="1" applyBorder="1" applyAlignment="1">
      <alignment horizontal="center"/>
      <protection/>
    </xf>
    <xf numFmtId="0" fontId="12" fillId="0" borderId="0" xfId="61" applyFont="1" applyBorder="1">
      <alignment/>
      <protection/>
    </xf>
    <xf numFmtId="0" fontId="14" fillId="0" borderId="0" xfId="61" applyFont="1" applyBorder="1">
      <alignment/>
      <protection/>
    </xf>
    <xf numFmtId="49" fontId="5" fillId="0" borderId="45" xfId="47" applyNumberFormat="1" applyFont="1" applyBorder="1" applyAlignment="1">
      <alignment horizontal="center"/>
      <protection/>
    </xf>
    <xf numFmtId="49" fontId="5" fillId="0" borderId="0" xfId="47" applyNumberFormat="1" applyFont="1" applyBorder="1" applyAlignment="1">
      <alignment horizontal="center"/>
      <protection/>
    </xf>
    <xf numFmtId="205" fontId="26" fillId="0" borderId="31" xfId="47" applyNumberFormat="1" applyFont="1" applyBorder="1">
      <alignment/>
      <protection/>
    </xf>
    <xf numFmtId="191" fontId="26" fillId="0" borderId="31" xfId="47" applyNumberFormat="1" applyFont="1" applyBorder="1">
      <alignment/>
      <protection/>
    </xf>
    <xf numFmtId="0" fontId="5" fillId="0" borderId="47" xfId="47" applyFont="1" applyBorder="1">
      <alignment/>
      <protection/>
    </xf>
    <xf numFmtId="0" fontId="5" fillId="0" borderId="47" xfId="47" applyFont="1" applyBorder="1" applyAlignment="1">
      <alignment horizontal="center"/>
      <protection/>
    </xf>
    <xf numFmtId="205" fontId="5" fillId="0" borderId="47" xfId="47" applyNumberFormat="1" applyFont="1" applyBorder="1">
      <alignment/>
      <protection/>
    </xf>
    <xf numFmtId="191" fontId="5" fillId="0" borderId="47" xfId="47" applyNumberFormat="1" applyFont="1" applyBorder="1">
      <alignment/>
      <protection/>
    </xf>
    <xf numFmtId="191" fontId="5" fillId="0" borderId="47" xfId="47" applyNumberFormat="1" applyFont="1" applyBorder="1" applyAlignment="1">
      <alignment horizontal="right"/>
      <protection/>
    </xf>
    <xf numFmtId="49" fontId="5" fillId="0" borderId="47" xfId="47" applyNumberFormat="1" applyFont="1" applyBorder="1" applyAlignment="1">
      <alignment horizontal="center"/>
      <protection/>
    </xf>
    <xf numFmtId="192" fontId="5" fillId="0" borderId="47" xfId="47" applyNumberFormat="1" applyFont="1" applyBorder="1">
      <alignment/>
      <protection/>
    </xf>
    <xf numFmtId="205" fontId="4" fillId="0" borderId="31" xfId="62" applyNumberFormat="1" applyFont="1" applyBorder="1" applyAlignment="1">
      <alignment horizontal="center"/>
      <protection/>
    </xf>
    <xf numFmtId="0" fontId="4" fillId="0" borderId="31" xfId="62" applyFont="1" applyBorder="1" applyAlignment="1">
      <alignment horizontal="center"/>
      <protection/>
    </xf>
    <xf numFmtId="206" fontId="4" fillId="0" borderId="31" xfId="62" applyNumberFormat="1" applyFont="1" applyBorder="1">
      <alignment/>
      <protection/>
    </xf>
    <xf numFmtId="192" fontId="4" fillId="34" borderId="31" xfId="62" applyNumberFormat="1" applyFont="1" applyFill="1" applyBorder="1">
      <alignment/>
      <protection/>
    </xf>
    <xf numFmtId="2" fontId="4" fillId="0" borderId="31" xfId="62" applyNumberFormat="1" applyFont="1" applyBorder="1">
      <alignment/>
      <protection/>
    </xf>
    <xf numFmtId="2" fontId="4" fillId="0" borderId="43" xfId="62" applyNumberFormat="1" applyFont="1" applyBorder="1">
      <alignment/>
      <protection/>
    </xf>
    <xf numFmtId="2" fontId="4" fillId="0" borderId="20" xfId="62" applyNumberFormat="1" applyFont="1" applyBorder="1">
      <alignment/>
      <protection/>
    </xf>
    <xf numFmtId="205" fontId="4" fillId="0" borderId="48" xfId="62" applyNumberFormat="1" applyFont="1" applyBorder="1" applyAlignment="1">
      <alignment horizontal="center"/>
      <protection/>
    </xf>
    <xf numFmtId="0" fontId="4" fillId="0" borderId="48" xfId="62" applyFont="1" applyBorder="1" applyAlignment="1">
      <alignment horizontal="center"/>
      <protection/>
    </xf>
    <xf numFmtId="206" fontId="4" fillId="0" borderId="48" xfId="62" applyNumberFormat="1" applyFont="1" applyBorder="1">
      <alignment/>
      <protection/>
    </xf>
    <xf numFmtId="192" fontId="4" fillId="34" borderId="48" xfId="62" applyNumberFormat="1" applyFont="1" applyFill="1" applyBorder="1">
      <alignment/>
      <protection/>
    </xf>
    <xf numFmtId="2" fontId="4" fillId="0" borderId="48" xfId="62" applyNumberFormat="1" applyFont="1" applyBorder="1">
      <alignment/>
      <protection/>
    </xf>
    <xf numFmtId="2" fontId="4" fillId="0" borderId="49" xfId="62" applyNumberFormat="1" applyFont="1" applyBorder="1">
      <alignment/>
      <protection/>
    </xf>
    <xf numFmtId="205" fontId="4" fillId="0" borderId="20" xfId="62" applyNumberFormat="1" applyFont="1" applyBorder="1" applyAlignment="1">
      <alignment horizontal="center"/>
      <protection/>
    </xf>
    <xf numFmtId="0" fontId="4" fillId="0" borderId="20" xfId="62" applyFont="1" applyBorder="1" applyAlignment="1">
      <alignment horizontal="center"/>
      <protection/>
    </xf>
    <xf numFmtId="206" fontId="4" fillId="0" borderId="20" xfId="62" applyNumberFormat="1" applyFont="1" applyBorder="1">
      <alignment/>
      <protection/>
    </xf>
    <xf numFmtId="192" fontId="4" fillId="34" borderId="20" xfId="62" applyNumberFormat="1" applyFont="1" applyFill="1" applyBorder="1">
      <alignment/>
      <protection/>
    </xf>
    <xf numFmtId="2" fontId="4" fillId="0" borderId="42" xfId="62" applyNumberFormat="1" applyFont="1" applyBorder="1">
      <alignment/>
      <protection/>
    </xf>
    <xf numFmtId="205" fontId="4" fillId="0" borderId="50" xfId="62" applyNumberFormat="1" applyFont="1" applyBorder="1" applyAlignment="1">
      <alignment horizontal="center"/>
      <protection/>
    </xf>
    <xf numFmtId="0" fontId="4" fillId="0" borderId="50" xfId="62" applyFont="1" applyBorder="1" applyAlignment="1">
      <alignment horizontal="center"/>
      <protection/>
    </xf>
    <xf numFmtId="206" fontId="4" fillId="0" borderId="50" xfId="62" applyNumberFormat="1" applyFont="1" applyBorder="1">
      <alignment/>
      <protection/>
    </xf>
    <xf numFmtId="192" fontId="4" fillId="34" borderId="50" xfId="62" applyNumberFormat="1" applyFont="1" applyFill="1" applyBorder="1">
      <alignment/>
      <protection/>
    </xf>
    <xf numFmtId="2" fontId="4" fillId="0" borderId="50" xfId="62" applyNumberFormat="1" applyFont="1" applyBorder="1">
      <alignment/>
      <protection/>
    </xf>
    <xf numFmtId="0" fontId="4" fillId="0" borderId="51" xfId="62" applyFont="1" applyBorder="1" applyAlignment="1">
      <alignment horizontal="center"/>
      <protection/>
    </xf>
    <xf numFmtId="2" fontId="4" fillId="0" borderId="52" xfId="62" applyNumberFormat="1" applyFont="1" applyBorder="1">
      <alignment/>
      <protection/>
    </xf>
    <xf numFmtId="2" fontId="4" fillId="0" borderId="51" xfId="62" applyNumberFormat="1" applyFont="1" applyBorder="1">
      <alignment/>
      <protection/>
    </xf>
    <xf numFmtId="205" fontId="5" fillId="0" borderId="0" xfId="47" applyNumberFormat="1" applyFont="1" applyAlignment="1">
      <alignment horizontal="right" vertical="center"/>
      <protection/>
    </xf>
    <xf numFmtId="0" fontId="5" fillId="0" borderId="0" xfId="47" applyFont="1" applyAlignment="1">
      <alignment horizontal="right"/>
      <protection/>
    </xf>
    <xf numFmtId="205" fontId="5" fillId="0" borderId="0" xfId="47" applyNumberFormat="1" applyFont="1" applyAlignment="1">
      <alignment horizontal="left" vertical="center"/>
      <protection/>
    </xf>
    <xf numFmtId="205" fontId="4" fillId="0" borderId="19" xfId="62" applyNumberFormat="1" applyFont="1" applyBorder="1" applyAlignment="1">
      <alignment horizontal="center"/>
      <protection/>
    </xf>
    <xf numFmtId="0" fontId="4" fillId="0" borderId="19" xfId="62" applyFont="1" applyBorder="1" applyAlignment="1">
      <alignment horizontal="center"/>
      <protection/>
    </xf>
    <xf numFmtId="206" fontId="4" fillId="0" borderId="19" xfId="62" applyNumberFormat="1" applyFont="1" applyBorder="1">
      <alignment/>
      <protection/>
    </xf>
    <xf numFmtId="2" fontId="4" fillId="0" borderId="38" xfId="62" applyNumberFormat="1" applyFont="1" applyBorder="1">
      <alignment/>
      <protection/>
    </xf>
    <xf numFmtId="2" fontId="4" fillId="0" borderId="39" xfId="62" applyNumberFormat="1" applyFont="1" applyBorder="1">
      <alignment/>
      <protection/>
    </xf>
    <xf numFmtId="205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40" xfId="0" applyBorder="1" applyAlignment="1">
      <alignment/>
    </xf>
    <xf numFmtId="191" fontId="27" fillId="0" borderId="0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205" fontId="0" fillId="0" borderId="31" xfId="0" applyNumberFormat="1" applyFont="1" applyBorder="1" applyAlignment="1">
      <alignment/>
    </xf>
    <xf numFmtId="193" fontId="28" fillId="0" borderId="31" xfId="60" applyNumberFormat="1" applyFont="1" applyBorder="1" applyAlignment="1">
      <alignment horizontal="right" vertical="center"/>
      <protection/>
    </xf>
    <xf numFmtId="192" fontId="26" fillId="0" borderId="31" xfId="47" applyNumberFormat="1" applyFont="1" applyBorder="1">
      <alignment/>
      <protection/>
    </xf>
    <xf numFmtId="191" fontId="5" fillId="0" borderId="12" xfId="47" applyNumberFormat="1" applyFont="1" applyBorder="1" applyAlignment="1">
      <alignment horizontal="center" vertical="center" wrapText="1"/>
      <protection/>
    </xf>
    <xf numFmtId="191" fontId="5" fillId="0" borderId="15" xfId="47" applyNumberFormat="1" applyFont="1" applyBorder="1" applyAlignment="1">
      <alignment horizontal="center" vertical="center"/>
      <protection/>
    </xf>
    <xf numFmtId="191" fontId="5" fillId="0" borderId="17" xfId="47" applyNumberFormat="1" applyFont="1" applyBorder="1" applyAlignment="1" quotePrefix="1">
      <alignment horizontal="center"/>
      <protection/>
    </xf>
    <xf numFmtId="205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205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/>
    </xf>
    <xf numFmtId="192" fontId="4" fillId="34" borderId="53" xfId="62" applyNumberFormat="1" applyFont="1" applyFill="1" applyBorder="1">
      <alignment/>
      <protection/>
    </xf>
    <xf numFmtId="191" fontId="5" fillId="0" borderId="54" xfId="47" applyNumberFormat="1" applyFont="1" applyBorder="1" applyAlignment="1">
      <alignment horizontal="centerContinuous" vertical="center"/>
      <protection/>
    </xf>
    <xf numFmtId="0" fontId="24" fillId="35" borderId="43" xfId="62" applyFont="1" applyFill="1" applyBorder="1" applyAlignment="1">
      <alignment horizontal="center"/>
      <protection/>
    </xf>
    <xf numFmtId="0" fontId="24" fillId="35" borderId="55" xfId="62" applyFont="1" applyFill="1" applyBorder="1" applyAlignment="1">
      <alignment horizontal="center"/>
      <protection/>
    </xf>
    <xf numFmtId="0" fontId="24" fillId="35" borderId="56" xfId="62" applyFont="1" applyFill="1" applyBorder="1" applyAlignment="1">
      <alignment horizontal="center"/>
      <protection/>
    </xf>
    <xf numFmtId="193" fontId="12" fillId="0" borderId="19" xfId="61" applyNumberFormat="1" applyFont="1" applyFill="1" applyBorder="1" applyAlignment="1" applyProtection="1">
      <alignment horizontal="center" vertical="center" textRotation="90"/>
      <protection/>
    </xf>
    <xf numFmtId="193" fontId="12" fillId="0" borderId="20" xfId="61" applyNumberFormat="1" applyFont="1" applyFill="1" applyBorder="1" applyAlignment="1" applyProtection="1">
      <alignment horizontal="center" vertical="center" textRotation="90"/>
      <protection/>
    </xf>
    <xf numFmtId="4" fontId="12" fillId="0" borderId="31" xfId="61" applyNumberFormat="1" applyFont="1" applyFill="1" applyBorder="1" applyAlignment="1" applyProtection="1">
      <alignment horizontal="center" vertical="center"/>
      <protection/>
    </xf>
    <xf numFmtId="193" fontId="12" fillId="0" borderId="31" xfId="61" applyNumberFormat="1" applyFont="1" applyFill="1" applyBorder="1" applyAlignment="1" applyProtection="1">
      <alignment horizontal="center"/>
      <protection/>
    </xf>
    <xf numFmtId="4" fontId="12" fillId="0" borderId="31" xfId="61" applyNumberFormat="1" applyFont="1" applyFill="1" applyBorder="1" applyAlignment="1" applyProtection="1">
      <alignment horizontal="center"/>
      <protection/>
    </xf>
    <xf numFmtId="0" fontId="12" fillId="0" borderId="19" xfId="61" applyFont="1" applyFill="1" applyBorder="1" applyAlignment="1" applyProtection="1">
      <alignment horizontal="center" vertical="center" textRotation="90"/>
      <protection/>
    </xf>
    <xf numFmtId="0" fontId="12" fillId="0" borderId="20" xfId="61" applyFont="1" applyFill="1" applyBorder="1" applyAlignment="1" applyProtection="1">
      <alignment horizontal="center" vertical="center" textRotation="90"/>
      <protection/>
    </xf>
    <xf numFmtId="0" fontId="12" fillId="0" borderId="31" xfId="61" applyFont="1" applyFill="1" applyBorder="1" applyAlignment="1" applyProtection="1">
      <alignment horizontal="center" vertical="center"/>
      <protection/>
    </xf>
    <xf numFmtId="0" fontId="12" fillId="0" borderId="19" xfId="61" applyFont="1" applyFill="1" applyBorder="1" applyAlignment="1" applyProtection="1">
      <alignment horizontal="center" vertical="center"/>
      <protection/>
    </xf>
    <xf numFmtId="0" fontId="12" fillId="0" borderId="31" xfId="61" applyFont="1" applyFill="1" applyBorder="1" applyAlignment="1" applyProtection="1">
      <alignment horizontal="center" vertical="center" textRotation="90"/>
      <protection/>
    </xf>
    <xf numFmtId="2" fontId="12" fillId="0" borderId="31" xfId="61" applyNumberFormat="1" applyFont="1" applyFill="1" applyBorder="1" applyAlignment="1" applyProtection="1">
      <alignment horizontal="left"/>
      <protection/>
    </xf>
    <xf numFmtId="192" fontId="12" fillId="0" borderId="31" xfId="61" applyNumberFormat="1" applyFont="1" applyFill="1" applyBorder="1" applyAlignment="1" applyProtection="1">
      <alignment/>
      <protection/>
    </xf>
    <xf numFmtId="192" fontId="12" fillId="0" borderId="31" xfId="61" applyNumberFormat="1" applyFont="1" applyFill="1" applyBorder="1" applyProtection="1">
      <alignment/>
      <protection/>
    </xf>
    <xf numFmtId="2" fontId="11" fillId="0" borderId="43" xfId="61" applyNumberFormat="1" applyFont="1" applyFill="1" applyBorder="1" applyAlignment="1" applyProtection="1">
      <alignment horizontal="center"/>
      <protection/>
    </xf>
    <xf numFmtId="2" fontId="11" fillId="0" borderId="55" xfId="61" applyNumberFormat="1" applyFont="1" applyFill="1" applyBorder="1" applyAlignment="1" applyProtection="1">
      <alignment horizontal="center"/>
      <protection/>
    </xf>
    <xf numFmtId="2" fontId="11" fillId="0" borderId="56" xfId="61" applyNumberFormat="1" applyFont="1" applyFill="1" applyBorder="1" applyAlignment="1" applyProtection="1">
      <alignment horizontal="center"/>
      <protection/>
    </xf>
    <xf numFmtId="2" fontId="12" fillId="0" borderId="31" xfId="61" applyNumberFormat="1" applyFont="1" applyFill="1" applyBorder="1" applyAlignment="1" applyProtection="1">
      <alignment horizontal="center"/>
      <protection/>
    </xf>
    <xf numFmtId="192" fontId="12" fillId="0" borderId="31" xfId="61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P.92A Nam MaeTeang  D.A. 1,723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9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65"/>
          <c:w val="0.747"/>
          <c:h val="0.8542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DATA!$E$125:$E$154</c:f>
              <c:numCache>
                <c:ptCount val="30"/>
                <c:pt idx="0">
                  <c:v>6.007</c:v>
                </c:pt>
                <c:pt idx="1">
                  <c:v>5.556</c:v>
                </c:pt>
                <c:pt idx="2">
                  <c:v>9.057</c:v>
                </c:pt>
                <c:pt idx="3">
                  <c:v>9.853</c:v>
                </c:pt>
                <c:pt idx="4">
                  <c:v>20.602</c:v>
                </c:pt>
                <c:pt idx="5">
                  <c:v>9.057</c:v>
                </c:pt>
                <c:pt idx="6">
                  <c:v>7.682</c:v>
                </c:pt>
                <c:pt idx="7">
                  <c:v>20.093</c:v>
                </c:pt>
                <c:pt idx="8">
                  <c:v>22.136</c:v>
                </c:pt>
                <c:pt idx="9">
                  <c:v>21.564</c:v>
                </c:pt>
                <c:pt idx="10">
                  <c:v>20.365</c:v>
                </c:pt>
                <c:pt idx="11">
                  <c:v>257.688</c:v>
                </c:pt>
                <c:pt idx="12">
                  <c:v>23.635</c:v>
                </c:pt>
                <c:pt idx="13">
                  <c:v>40.827</c:v>
                </c:pt>
                <c:pt idx="14">
                  <c:v>45.648</c:v>
                </c:pt>
                <c:pt idx="15">
                  <c:v>23.635</c:v>
                </c:pt>
                <c:pt idx="16">
                  <c:v>26.025</c:v>
                </c:pt>
                <c:pt idx="17">
                  <c:v>38.237</c:v>
                </c:pt>
                <c:pt idx="18">
                  <c:v>22.287</c:v>
                </c:pt>
                <c:pt idx="19">
                  <c:v>25.183</c:v>
                </c:pt>
                <c:pt idx="20">
                  <c:v>20.286</c:v>
                </c:pt>
                <c:pt idx="21">
                  <c:v>19.766</c:v>
                </c:pt>
                <c:pt idx="22">
                  <c:v>19.772</c:v>
                </c:pt>
                <c:pt idx="23">
                  <c:v>8.501</c:v>
                </c:pt>
                <c:pt idx="24">
                  <c:v>23.089</c:v>
                </c:pt>
                <c:pt idx="25">
                  <c:v>6.9</c:v>
                </c:pt>
                <c:pt idx="26">
                  <c:v>6.52</c:v>
                </c:pt>
                <c:pt idx="27">
                  <c:v>5.495</c:v>
                </c:pt>
                <c:pt idx="28">
                  <c:v>4.327</c:v>
                </c:pt>
                <c:pt idx="29">
                  <c:v>3.557</c:v>
                </c:pt>
              </c:numCache>
            </c:numRef>
          </c:xVal>
          <c:yVal>
            <c:numRef>
              <c:f>DATA!$H$125:$H$154</c:f>
              <c:numCache>
                <c:ptCount val="30"/>
                <c:pt idx="0">
                  <c:v>43.469527286592005</c:v>
                </c:pt>
                <c:pt idx="1">
                  <c:v>39.97553538700801</c:v>
                </c:pt>
                <c:pt idx="2">
                  <c:v>49.255186234464006</c:v>
                </c:pt>
                <c:pt idx="3">
                  <c:v>46.60329639168</c:v>
                </c:pt>
                <c:pt idx="4">
                  <c:v>124.619948070336</c:v>
                </c:pt>
                <c:pt idx="5">
                  <c:v>52.247931464736006</c:v>
                </c:pt>
                <c:pt idx="6">
                  <c:v>379.54626133593604</c:v>
                </c:pt>
                <c:pt idx="7">
                  <c:v>1024.672387732704</c:v>
                </c:pt>
                <c:pt idx="8">
                  <c:v>682.091732399616</c:v>
                </c:pt>
                <c:pt idx="9">
                  <c:v>430.8305669072641</c:v>
                </c:pt>
                <c:pt idx="10">
                  <c:v>448.08024713471997</c:v>
                </c:pt>
                <c:pt idx="11">
                  <c:v>5415.806324558592</c:v>
                </c:pt>
                <c:pt idx="12">
                  <c:v>349.64329398768007</c:v>
                </c:pt>
                <c:pt idx="13">
                  <c:v>2580.0555941948155</c:v>
                </c:pt>
                <c:pt idx="14">
                  <c:v>2883.515182585344</c:v>
                </c:pt>
                <c:pt idx="15">
                  <c:v>199.57674821616004</c:v>
                </c:pt>
                <c:pt idx="16">
                  <c:v>230.7443940144</c:v>
                </c:pt>
                <c:pt idx="17">
                  <c:v>1703.2336669408323</c:v>
                </c:pt>
                <c:pt idx="18">
                  <c:v>30.652022144448</c:v>
                </c:pt>
                <c:pt idx="19">
                  <c:v>44.067915435168</c:v>
                </c:pt>
                <c:pt idx="20">
                  <c:v>35.62690612320001</c:v>
                </c:pt>
                <c:pt idx="21">
                  <c:v>59.279443995456</c:v>
                </c:pt>
                <c:pt idx="22">
                  <c:v>20.163769051392002</c:v>
                </c:pt>
                <c:pt idx="23">
                  <c:v>168.031714847616</c:v>
                </c:pt>
                <c:pt idx="24">
                  <c:v>386.19852422976</c:v>
                </c:pt>
                <c:pt idx="25">
                  <c:v>39.962800656</c:v>
                </c:pt>
                <c:pt idx="26">
                  <c:v>32.01940954368</c:v>
                </c:pt>
                <c:pt idx="27">
                  <c:v>42.377811778512005</c:v>
                </c:pt>
                <c:pt idx="28">
                  <c:v>3.8803353517440007</c:v>
                </c:pt>
                <c:pt idx="29">
                  <c:v>1.4195434953600001</c:v>
                </c:pt>
              </c:numCache>
            </c:numRef>
          </c:yVal>
          <c:smooth val="0"/>
        </c:ser>
        <c:axId val="55330731"/>
        <c:axId val="28214532"/>
      </c:scatterChart>
      <c:valAx>
        <c:axId val="55330731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8214532"/>
        <c:crossesAt val="1"/>
        <c:crossBetween val="midCat"/>
        <c:dispUnits/>
      </c:valAx>
      <c:valAx>
        <c:axId val="28214532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53307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225"/>
          <c:y val="0.37825"/>
          <c:w val="0.097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 P.92A Nam MaeTeang  D.A.1,723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06825"/>
          <c:w val="0.7495"/>
          <c:h val="0.842"/>
        </c:manualLayout>
      </c:layout>
      <c:scatterChart>
        <c:scatterStyle val="lineMarker"/>
        <c:varyColors val="0"/>
        <c:ser>
          <c:idx val="1"/>
          <c:order val="0"/>
          <c:tx>
            <c:v>2013-2018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DATA!$E$9:$E$154</c:f>
              <c:numCache>
                <c:ptCount val="146"/>
                <c:pt idx="0">
                  <c:v>21.114</c:v>
                </c:pt>
                <c:pt idx="1">
                  <c:v>14.455</c:v>
                </c:pt>
                <c:pt idx="2">
                  <c:v>7.852</c:v>
                </c:pt>
                <c:pt idx="3">
                  <c:v>4.777</c:v>
                </c:pt>
                <c:pt idx="4">
                  <c:v>4.308</c:v>
                </c:pt>
                <c:pt idx="5">
                  <c:v>30.8</c:v>
                </c:pt>
                <c:pt idx="6">
                  <c:v>25.012</c:v>
                </c:pt>
                <c:pt idx="7">
                  <c:v>34.487</c:v>
                </c:pt>
                <c:pt idx="8">
                  <c:v>29.012</c:v>
                </c:pt>
                <c:pt idx="9">
                  <c:v>25.504</c:v>
                </c:pt>
                <c:pt idx="10">
                  <c:v>15.414</c:v>
                </c:pt>
                <c:pt idx="11">
                  <c:v>26.438</c:v>
                </c:pt>
                <c:pt idx="12">
                  <c:v>18.3</c:v>
                </c:pt>
                <c:pt idx="13">
                  <c:v>13.408</c:v>
                </c:pt>
                <c:pt idx="14">
                  <c:v>11.39</c:v>
                </c:pt>
                <c:pt idx="15">
                  <c:v>10.092</c:v>
                </c:pt>
                <c:pt idx="16">
                  <c:v>9.705</c:v>
                </c:pt>
                <c:pt idx="17">
                  <c:v>8.702</c:v>
                </c:pt>
                <c:pt idx="18">
                  <c:v>9.548</c:v>
                </c:pt>
                <c:pt idx="19">
                  <c:v>8.205</c:v>
                </c:pt>
                <c:pt idx="20">
                  <c:v>7.541</c:v>
                </c:pt>
                <c:pt idx="21">
                  <c:v>5.587</c:v>
                </c:pt>
                <c:pt idx="22">
                  <c:v>3.699</c:v>
                </c:pt>
                <c:pt idx="23">
                  <c:v>3.331</c:v>
                </c:pt>
                <c:pt idx="24">
                  <c:v>3.34</c:v>
                </c:pt>
                <c:pt idx="25">
                  <c:v>3.055</c:v>
                </c:pt>
                <c:pt idx="26">
                  <c:v>3.995</c:v>
                </c:pt>
                <c:pt idx="27">
                  <c:v>5.79</c:v>
                </c:pt>
                <c:pt idx="28">
                  <c:v>10.438</c:v>
                </c:pt>
                <c:pt idx="29">
                  <c:v>5.776</c:v>
                </c:pt>
                <c:pt idx="30">
                  <c:v>5.507</c:v>
                </c:pt>
                <c:pt idx="31">
                  <c:v>5.199</c:v>
                </c:pt>
                <c:pt idx="32">
                  <c:v>5.295</c:v>
                </c:pt>
                <c:pt idx="33">
                  <c:v>15.174</c:v>
                </c:pt>
                <c:pt idx="34">
                  <c:v>21.181</c:v>
                </c:pt>
                <c:pt idx="35">
                  <c:v>40.291</c:v>
                </c:pt>
                <c:pt idx="36">
                  <c:v>54.965</c:v>
                </c:pt>
                <c:pt idx="37">
                  <c:v>23.869</c:v>
                </c:pt>
                <c:pt idx="38">
                  <c:v>9.817</c:v>
                </c:pt>
                <c:pt idx="39">
                  <c:v>15.749</c:v>
                </c:pt>
                <c:pt idx="40">
                  <c:v>10.502</c:v>
                </c:pt>
                <c:pt idx="41">
                  <c:v>10.232</c:v>
                </c:pt>
                <c:pt idx="42">
                  <c:v>11.944</c:v>
                </c:pt>
                <c:pt idx="43">
                  <c:v>20.923</c:v>
                </c:pt>
                <c:pt idx="44">
                  <c:v>9.51</c:v>
                </c:pt>
                <c:pt idx="45">
                  <c:v>9.149</c:v>
                </c:pt>
                <c:pt idx="46">
                  <c:v>5.897</c:v>
                </c:pt>
                <c:pt idx="47">
                  <c:v>5.738</c:v>
                </c:pt>
                <c:pt idx="48">
                  <c:v>4.205</c:v>
                </c:pt>
                <c:pt idx="49">
                  <c:v>4.198</c:v>
                </c:pt>
                <c:pt idx="50">
                  <c:v>4.182</c:v>
                </c:pt>
                <c:pt idx="51">
                  <c:v>5.9</c:v>
                </c:pt>
                <c:pt idx="52">
                  <c:v>2.427</c:v>
                </c:pt>
                <c:pt idx="53">
                  <c:v>2.298</c:v>
                </c:pt>
                <c:pt idx="54">
                  <c:v>2.287</c:v>
                </c:pt>
                <c:pt idx="55">
                  <c:v>2.295</c:v>
                </c:pt>
                <c:pt idx="56">
                  <c:v>11.525</c:v>
                </c:pt>
                <c:pt idx="57">
                  <c:v>8.814</c:v>
                </c:pt>
                <c:pt idx="58">
                  <c:v>12.167</c:v>
                </c:pt>
                <c:pt idx="59">
                  <c:v>6.23</c:v>
                </c:pt>
                <c:pt idx="60">
                  <c:v>29.535</c:v>
                </c:pt>
                <c:pt idx="61">
                  <c:v>10.521</c:v>
                </c:pt>
                <c:pt idx="62">
                  <c:v>32.509</c:v>
                </c:pt>
                <c:pt idx="63">
                  <c:v>28.064</c:v>
                </c:pt>
                <c:pt idx="64">
                  <c:v>22.892</c:v>
                </c:pt>
                <c:pt idx="65">
                  <c:v>50.118</c:v>
                </c:pt>
                <c:pt idx="66">
                  <c:v>75.073</c:v>
                </c:pt>
                <c:pt idx="67">
                  <c:v>19.009</c:v>
                </c:pt>
                <c:pt idx="68">
                  <c:v>61.183</c:v>
                </c:pt>
                <c:pt idx="69">
                  <c:v>34.913</c:v>
                </c:pt>
                <c:pt idx="70">
                  <c:v>25.006</c:v>
                </c:pt>
                <c:pt idx="71">
                  <c:v>25.998</c:v>
                </c:pt>
                <c:pt idx="72">
                  <c:v>29.809</c:v>
                </c:pt>
                <c:pt idx="73">
                  <c:v>16.64</c:v>
                </c:pt>
                <c:pt idx="74">
                  <c:v>6.305</c:v>
                </c:pt>
                <c:pt idx="75">
                  <c:v>6.002</c:v>
                </c:pt>
                <c:pt idx="76">
                  <c:v>4.829</c:v>
                </c:pt>
                <c:pt idx="77">
                  <c:v>4.271</c:v>
                </c:pt>
                <c:pt idx="78">
                  <c:v>4.266</c:v>
                </c:pt>
                <c:pt idx="79">
                  <c:v>4.006</c:v>
                </c:pt>
                <c:pt idx="80">
                  <c:v>3.399</c:v>
                </c:pt>
                <c:pt idx="81">
                  <c:v>3.889</c:v>
                </c:pt>
                <c:pt idx="82">
                  <c:v>3.692</c:v>
                </c:pt>
                <c:pt idx="83">
                  <c:v>4.237</c:v>
                </c:pt>
                <c:pt idx="84">
                  <c:v>4.419</c:v>
                </c:pt>
                <c:pt idx="85">
                  <c:v>11.3</c:v>
                </c:pt>
                <c:pt idx="86">
                  <c:v>9.719</c:v>
                </c:pt>
                <c:pt idx="87">
                  <c:v>12.088</c:v>
                </c:pt>
                <c:pt idx="88">
                  <c:v>20.725</c:v>
                </c:pt>
                <c:pt idx="89">
                  <c:v>39.917</c:v>
                </c:pt>
                <c:pt idx="90">
                  <c:v>130.204</c:v>
                </c:pt>
                <c:pt idx="91">
                  <c:v>73.867</c:v>
                </c:pt>
                <c:pt idx="92">
                  <c:v>196.868</c:v>
                </c:pt>
                <c:pt idx="93">
                  <c:v>197.868</c:v>
                </c:pt>
                <c:pt idx="94">
                  <c:v>198.868</c:v>
                </c:pt>
                <c:pt idx="95">
                  <c:v>199.868</c:v>
                </c:pt>
                <c:pt idx="96">
                  <c:v>41.5</c:v>
                </c:pt>
                <c:pt idx="97">
                  <c:v>73.284</c:v>
                </c:pt>
                <c:pt idx="98">
                  <c:v>61.041</c:v>
                </c:pt>
                <c:pt idx="99">
                  <c:v>33.17</c:v>
                </c:pt>
                <c:pt idx="100">
                  <c:v>73.284</c:v>
                </c:pt>
                <c:pt idx="101">
                  <c:v>61.041</c:v>
                </c:pt>
                <c:pt idx="102">
                  <c:v>50.903</c:v>
                </c:pt>
                <c:pt idx="103">
                  <c:v>45.272</c:v>
                </c:pt>
                <c:pt idx="104">
                  <c:v>33.898</c:v>
                </c:pt>
                <c:pt idx="105">
                  <c:v>26.393</c:v>
                </c:pt>
                <c:pt idx="106">
                  <c:v>26.143</c:v>
                </c:pt>
                <c:pt idx="107">
                  <c:v>20.365</c:v>
                </c:pt>
                <c:pt idx="108">
                  <c:v>20.725</c:v>
                </c:pt>
                <c:pt idx="109">
                  <c:v>8.56</c:v>
                </c:pt>
                <c:pt idx="110">
                  <c:v>7.295</c:v>
                </c:pt>
                <c:pt idx="111">
                  <c:v>6.979</c:v>
                </c:pt>
                <c:pt idx="112">
                  <c:v>6.368</c:v>
                </c:pt>
                <c:pt idx="113">
                  <c:v>6.206</c:v>
                </c:pt>
                <c:pt idx="114">
                  <c:v>5.729</c:v>
                </c:pt>
                <c:pt idx="115">
                  <c:v>5.402</c:v>
                </c:pt>
                <c:pt idx="116">
                  <c:v>6.007</c:v>
                </c:pt>
                <c:pt idx="117">
                  <c:v>5.556</c:v>
                </c:pt>
                <c:pt idx="118">
                  <c:v>9.057</c:v>
                </c:pt>
                <c:pt idx="119">
                  <c:v>9.853</c:v>
                </c:pt>
                <c:pt idx="120">
                  <c:v>20.602</c:v>
                </c:pt>
                <c:pt idx="121">
                  <c:v>9.057</c:v>
                </c:pt>
                <c:pt idx="122">
                  <c:v>7.682</c:v>
                </c:pt>
                <c:pt idx="123">
                  <c:v>20.093</c:v>
                </c:pt>
                <c:pt idx="124">
                  <c:v>22.136</c:v>
                </c:pt>
                <c:pt idx="125">
                  <c:v>21.564</c:v>
                </c:pt>
                <c:pt idx="126">
                  <c:v>20.365</c:v>
                </c:pt>
                <c:pt idx="127">
                  <c:v>257.688</c:v>
                </c:pt>
                <c:pt idx="128">
                  <c:v>23.635</c:v>
                </c:pt>
                <c:pt idx="129">
                  <c:v>40.827</c:v>
                </c:pt>
                <c:pt idx="130">
                  <c:v>45.648</c:v>
                </c:pt>
                <c:pt idx="131">
                  <c:v>23.635</c:v>
                </c:pt>
                <c:pt idx="132">
                  <c:v>26.025</c:v>
                </c:pt>
                <c:pt idx="133">
                  <c:v>38.237</c:v>
                </c:pt>
                <c:pt idx="134">
                  <c:v>22.287</c:v>
                </c:pt>
                <c:pt idx="135">
                  <c:v>25.183</c:v>
                </c:pt>
                <c:pt idx="136">
                  <c:v>20.286</c:v>
                </c:pt>
                <c:pt idx="137">
                  <c:v>19.766</c:v>
                </c:pt>
                <c:pt idx="138">
                  <c:v>19.772</c:v>
                </c:pt>
                <c:pt idx="139">
                  <c:v>8.501</c:v>
                </c:pt>
                <c:pt idx="140">
                  <c:v>23.089</c:v>
                </c:pt>
                <c:pt idx="141">
                  <c:v>6.9</c:v>
                </c:pt>
                <c:pt idx="142">
                  <c:v>6.52</c:v>
                </c:pt>
                <c:pt idx="143">
                  <c:v>5.495</c:v>
                </c:pt>
                <c:pt idx="144">
                  <c:v>4.327</c:v>
                </c:pt>
                <c:pt idx="145">
                  <c:v>3.557</c:v>
                </c:pt>
              </c:numCache>
            </c:numRef>
          </c:xVal>
          <c:yVal>
            <c:numRef>
              <c:f>DATA!$H$9:$H$154</c:f>
              <c:numCache>
                <c:ptCount val="146"/>
                <c:pt idx="0">
                  <c:v>352.608767364096</c:v>
                </c:pt>
                <c:pt idx="1">
                  <c:v>46.4781351888</c:v>
                </c:pt>
                <c:pt idx="2">
                  <c:v>8.420708424960003</c:v>
                </c:pt>
                <c:pt idx="3">
                  <c:v>17.787262071744003</c:v>
                </c:pt>
                <c:pt idx="4">
                  <c:v>0.235897532928</c:v>
                </c:pt>
                <c:pt idx="5">
                  <c:v>360.26158663087057</c:v>
                </c:pt>
                <c:pt idx="6">
                  <c:v>142.31372353923146</c:v>
                </c:pt>
                <c:pt idx="7">
                  <c:v>264.969300991927</c:v>
                </c:pt>
                <c:pt idx="8">
                  <c:v>344.098738770993</c:v>
                </c:pt>
                <c:pt idx="9">
                  <c:v>450.5509975100754</c:v>
                </c:pt>
                <c:pt idx="10">
                  <c:v>16.354445357918827</c:v>
                </c:pt>
                <c:pt idx="11">
                  <c:v>1492.120914779676</c:v>
                </c:pt>
                <c:pt idx="12">
                  <c:v>73.34401162390925</c:v>
                </c:pt>
                <c:pt idx="13">
                  <c:v>33.51753685056275</c:v>
                </c:pt>
                <c:pt idx="14">
                  <c:v>10.476837889589145</c:v>
                </c:pt>
                <c:pt idx="15">
                  <c:v>11.76334553024039</c:v>
                </c:pt>
                <c:pt idx="16">
                  <c:v>21.473159870401357</c:v>
                </c:pt>
                <c:pt idx="17">
                  <c:v>35.927143446585596</c:v>
                </c:pt>
                <c:pt idx="18">
                  <c:v>52.775029181952014</c:v>
                </c:pt>
                <c:pt idx="19">
                  <c:v>32.507195205600006</c:v>
                </c:pt>
                <c:pt idx="20">
                  <c:v>14.047558197120003</c:v>
                </c:pt>
                <c:pt idx="21">
                  <c:v>9.624061611359998</c:v>
                </c:pt>
                <c:pt idx="22">
                  <c:v>6.89058715968</c:v>
                </c:pt>
                <c:pt idx="23">
                  <c:v>5.737918243679999</c:v>
                </c:pt>
                <c:pt idx="24">
                  <c:v>9.34572710592</c:v>
                </c:pt>
                <c:pt idx="25">
                  <c:v>7.0313601384</c:v>
                </c:pt>
                <c:pt idx="26">
                  <c:v>19.179227704320002</c:v>
                </c:pt>
                <c:pt idx="27">
                  <c:v>90.32996527488001</c:v>
                </c:pt>
                <c:pt idx="28">
                  <c:v>442.39889918246405</c:v>
                </c:pt>
                <c:pt idx="29">
                  <c:v>7.889113465344001</c:v>
                </c:pt>
                <c:pt idx="30">
                  <c:v>8.704733036832</c:v>
                </c:pt>
                <c:pt idx="31">
                  <c:v>13.95360774576</c:v>
                </c:pt>
                <c:pt idx="32">
                  <c:v>36.80415321984</c:v>
                </c:pt>
                <c:pt idx="33">
                  <c:v>1402.8101473075199</c:v>
                </c:pt>
                <c:pt idx="34">
                  <c:v>1675.7331367870083</c:v>
                </c:pt>
                <c:pt idx="35">
                  <c:v>2858.171869724544</c:v>
                </c:pt>
                <c:pt idx="36">
                  <c:v>7653.179283246723</c:v>
                </c:pt>
                <c:pt idx="37">
                  <c:v>878.9196636665281</c:v>
                </c:pt>
                <c:pt idx="38">
                  <c:v>48.306947617728</c:v>
                </c:pt>
                <c:pt idx="39">
                  <c:v>148.50714384028802</c:v>
                </c:pt>
                <c:pt idx="40">
                  <c:v>42.18019549689601</c:v>
                </c:pt>
                <c:pt idx="41">
                  <c:v>25.077875650559996</c:v>
                </c:pt>
                <c:pt idx="42">
                  <c:v>75.93180332544</c:v>
                </c:pt>
                <c:pt idx="43">
                  <c:v>473.433161840352</c:v>
                </c:pt>
                <c:pt idx="44">
                  <c:v>25.591941342720002</c:v>
                </c:pt>
                <c:pt idx="45">
                  <c:v>19.146308747328</c:v>
                </c:pt>
                <c:pt idx="46">
                  <c:v>2.93953089888</c:v>
                </c:pt>
                <c:pt idx="47">
                  <c:v>12.848967524159999</c:v>
                </c:pt>
                <c:pt idx="48">
                  <c:v>11.005166142720002</c:v>
                </c:pt>
                <c:pt idx="49">
                  <c:v>4.101010617024</c:v>
                </c:pt>
                <c:pt idx="50">
                  <c:v>3.6530515399680006</c:v>
                </c:pt>
                <c:pt idx="51">
                  <c:v>16.229606342400004</c:v>
                </c:pt>
                <c:pt idx="52">
                  <c:v>6.461819932320001</c:v>
                </c:pt>
                <c:pt idx="53">
                  <c:v>1.4710362047999999</c:v>
                </c:pt>
                <c:pt idx="54">
                  <c:v>2.092742439552</c:v>
                </c:pt>
                <c:pt idx="55">
                  <c:v>5.43070910016</c:v>
                </c:pt>
                <c:pt idx="56">
                  <c:v>1416.3396523992003</c:v>
                </c:pt>
                <c:pt idx="57">
                  <c:v>1182.6333996721921</c:v>
                </c:pt>
                <c:pt idx="58">
                  <c:v>185.52638808748802</c:v>
                </c:pt>
                <c:pt idx="59">
                  <c:v>88.97088557952</c:v>
                </c:pt>
                <c:pt idx="60">
                  <c:v>3587.441051795041</c:v>
                </c:pt>
                <c:pt idx="61">
                  <c:v>531.296139929184</c:v>
                </c:pt>
                <c:pt idx="62">
                  <c:v>1832.280058079424</c:v>
                </c:pt>
                <c:pt idx="63">
                  <c:v>2339.15559842304</c:v>
                </c:pt>
                <c:pt idx="64">
                  <c:v>896.549341666176</c:v>
                </c:pt>
                <c:pt idx="65">
                  <c:v>4052.2736734646405</c:v>
                </c:pt>
                <c:pt idx="66">
                  <c:v>11472.226379979264</c:v>
                </c:pt>
                <c:pt idx="67">
                  <c:v>243.468075548448</c:v>
                </c:pt>
                <c:pt idx="68">
                  <c:v>822.333621935808</c:v>
                </c:pt>
                <c:pt idx="69">
                  <c:v>1164.550462213248</c:v>
                </c:pt>
                <c:pt idx="70">
                  <c:v>320.27790505363197</c:v>
                </c:pt>
                <c:pt idx="71">
                  <c:v>349.427610661248</c:v>
                </c:pt>
                <c:pt idx="72">
                  <c:v>994.3025442704642</c:v>
                </c:pt>
                <c:pt idx="73">
                  <c:v>80.3154733056</c:v>
                </c:pt>
                <c:pt idx="74">
                  <c:v>32.69012445504</c:v>
                </c:pt>
                <c:pt idx="75">
                  <c:v>29.544390576576</c:v>
                </c:pt>
                <c:pt idx="76">
                  <c:v>8.231525916768</c:v>
                </c:pt>
                <c:pt idx="77">
                  <c:v>5.8988550902400005</c:v>
                </c:pt>
                <c:pt idx="78">
                  <c:v>7.282084934016002</c:v>
                </c:pt>
                <c:pt idx="79">
                  <c:v>4.338204183936</c:v>
                </c:pt>
                <c:pt idx="80">
                  <c:v>5.430638641824001</c:v>
                </c:pt>
                <c:pt idx="81">
                  <c:v>7.6688602240320005</c:v>
                </c:pt>
                <c:pt idx="82">
                  <c:v>9.374766096384</c:v>
                </c:pt>
                <c:pt idx="83">
                  <c:v>8.314819502976</c:v>
                </c:pt>
                <c:pt idx="84">
                  <c:v>13.368620121983994</c:v>
                </c:pt>
                <c:pt idx="85">
                  <c:v>706.9478348447999</c:v>
                </c:pt>
                <c:pt idx="86">
                  <c:v>114.664673051712</c:v>
                </c:pt>
                <c:pt idx="87">
                  <c:v>62.26312376448001</c:v>
                </c:pt>
                <c:pt idx="88">
                  <c:v>1595.3447138760002</c:v>
                </c:pt>
                <c:pt idx="89">
                  <c:v>3727.5771803492157</c:v>
                </c:pt>
                <c:pt idx="90">
                  <c:v>17811.095014530434</c:v>
                </c:pt>
                <c:pt idx="91">
                  <c:v>3798.9484974832326</c:v>
                </c:pt>
                <c:pt idx="92">
                  <c:v>42674.86333937434</c:v>
                </c:pt>
                <c:pt idx="93">
                  <c:v>1587.7163608796159</c:v>
                </c:pt>
                <c:pt idx="94">
                  <c:v>1242.6326799494398</c:v>
                </c:pt>
                <c:pt idx="95">
                  <c:v>5693.528998721665</c:v>
                </c:pt>
                <c:pt idx="96">
                  <c:v>1741.3641496800003</c:v>
                </c:pt>
                <c:pt idx="97">
                  <c:v>2575.07694774144</c:v>
                </c:pt>
                <c:pt idx="98">
                  <c:v>2429.1105211955523</c:v>
                </c:pt>
                <c:pt idx="99">
                  <c:v>1109.2287004444802</c:v>
                </c:pt>
                <c:pt idx="100">
                  <c:v>30179.53272099687</c:v>
                </c:pt>
                <c:pt idx="101">
                  <c:v>14787.201107274048</c:v>
                </c:pt>
                <c:pt idx="102">
                  <c:v>147.52346170867202</c:v>
                </c:pt>
                <c:pt idx="103">
                  <c:v>111.9626606928384</c:v>
                </c:pt>
                <c:pt idx="104">
                  <c:v>97.99281676857602</c:v>
                </c:pt>
                <c:pt idx="105">
                  <c:v>71.490062864448</c:v>
                </c:pt>
                <c:pt idx="106">
                  <c:v>67.52710547856</c:v>
                </c:pt>
                <c:pt idx="107">
                  <c:v>56.226852648</c:v>
                </c:pt>
                <c:pt idx="108">
                  <c:v>76.87225279440001</c:v>
                </c:pt>
                <c:pt idx="109">
                  <c:v>36.35161120512001</c:v>
                </c:pt>
                <c:pt idx="110">
                  <c:v>33.40824946416</c:v>
                </c:pt>
                <c:pt idx="111">
                  <c:v>12.029850143136</c:v>
                </c:pt>
                <c:pt idx="112">
                  <c:v>16.840299488256</c:v>
                </c:pt>
                <c:pt idx="113">
                  <c:v>20.541741043392005</c:v>
                </c:pt>
                <c:pt idx="114">
                  <c:v>7.265075246207999</c:v>
                </c:pt>
                <c:pt idx="115">
                  <c:v>9.059563687680003</c:v>
                </c:pt>
                <c:pt idx="116">
                  <c:v>43.469527286592005</c:v>
                </c:pt>
                <c:pt idx="117">
                  <c:v>39.97553538700801</c:v>
                </c:pt>
                <c:pt idx="118">
                  <c:v>49.255186234464006</c:v>
                </c:pt>
                <c:pt idx="119">
                  <c:v>46.60329639168</c:v>
                </c:pt>
                <c:pt idx="120">
                  <c:v>124.619948070336</c:v>
                </c:pt>
                <c:pt idx="121">
                  <c:v>52.247931464736006</c:v>
                </c:pt>
                <c:pt idx="122">
                  <c:v>379.54626133593604</c:v>
                </c:pt>
                <c:pt idx="123">
                  <c:v>1024.672387732704</c:v>
                </c:pt>
                <c:pt idx="124">
                  <c:v>682.091732399616</c:v>
                </c:pt>
                <c:pt idx="125">
                  <c:v>430.8305669072641</c:v>
                </c:pt>
                <c:pt idx="126">
                  <c:v>448.08024713471997</c:v>
                </c:pt>
                <c:pt idx="127">
                  <c:v>5415.806324558592</c:v>
                </c:pt>
                <c:pt idx="128">
                  <c:v>349.64329398768007</c:v>
                </c:pt>
                <c:pt idx="129">
                  <c:v>2580.0555941948155</c:v>
                </c:pt>
                <c:pt idx="130">
                  <c:v>2883.515182585344</c:v>
                </c:pt>
                <c:pt idx="131">
                  <c:v>199.57674821616004</c:v>
                </c:pt>
                <c:pt idx="132">
                  <c:v>230.7443940144</c:v>
                </c:pt>
                <c:pt idx="133">
                  <c:v>1703.2336669408323</c:v>
                </c:pt>
                <c:pt idx="134">
                  <c:v>30.652022144448</c:v>
                </c:pt>
                <c:pt idx="135">
                  <c:v>44.067915435168</c:v>
                </c:pt>
                <c:pt idx="136">
                  <c:v>35.62690612320001</c:v>
                </c:pt>
                <c:pt idx="137">
                  <c:v>59.279443995456</c:v>
                </c:pt>
                <c:pt idx="138">
                  <c:v>20.163769051392002</c:v>
                </c:pt>
                <c:pt idx="139">
                  <c:v>168.031714847616</c:v>
                </c:pt>
                <c:pt idx="140">
                  <c:v>386.19852422976</c:v>
                </c:pt>
                <c:pt idx="141">
                  <c:v>39.962800656</c:v>
                </c:pt>
                <c:pt idx="142">
                  <c:v>32.01940954368</c:v>
                </c:pt>
                <c:pt idx="143">
                  <c:v>42.377811778512005</c:v>
                </c:pt>
                <c:pt idx="144">
                  <c:v>3.8803353517440007</c:v>
                </c:pt>
                <c:pt idx="145">
                  <c:v>1.4195434953600001</c:v>
                </c:pt>
              </c:numCache>
            </c:numRef>
          </c:yVal>
          <c:smooth val="0"/>
        </c:ser>
        <c:axId val="52604197"/>
        <c:axId val="3675726"/>
      </c:scatterChart>
      <c:valAx>
        <c:axId val="5260419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675726"/>
        <c:crossesAt val="1"/>
        <c:crossBetween val="midCat"/>
        <c:dispUnits/>
      </c:valAx>
      <c:valAx>
        <c:axId val="3675726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260419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95"/>
          <c:y val="0.33725"/>
          <c:w val="0.143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P.92A Nam MaeTeang Goodpachang D.A. 1,723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07125"/>
          <c:w val="0.78625"/>
          <c:h val="0.846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DATA!$E$125:$E$154</c:f>
              <c:numCache>
                <c:ptCount val="30"/>
                <c:pt idx="0">
                  <c:v>6.007</c:v>
                </c:pt>
                <c:pt idx="1">
                  <c:v>5.556</c:v>
                </c:pt>
                <c:pt idx="2">
                  <c:v>9.057</c:v>
                </c:pt>
                <c:pt idx="3">
                  <c:v>9.853</c:v>
                </c:pt>
                <c:pt idx="4">
                  <c:v>20.602</c:v>
                </c:pt>
                <c:pt idx="5">
                  <c:v>9.057</c:v>
                </c:pt>
                <c:pt idx="6">
                  <c:v>7.682</c:v>
                </c:pt>
                <c:pt idx="7">
                  <c:v>20.093</c:v>
                </c:pt>
                <c:pt idx="8">
                  <c:v>22.136</c:v>
                </c:pt>
                <c:pt idx="9">
                  <c:v>21.564</c:v>
                </c:pt>
                <c:pt idx="10">
                  <c:v>20.365</c:v>
                </c:pt>
                <c:pt idx="11">
                  <c:v>257.688</c:v>
                </c:pt>
                <c:pt idx="12">
                  <c:v>23.635</c:v>
                </c:pt>
                <c:pt idx="13">
                  <c:v>40.827</c:v>
                </c:pt>
                <c:pt idx="14">
                  <c:v>45.648</c:v>
                </c:pt>
                <c:pt idx="15">
                  <c:v>23.635</c:v>
                </c:pt>
                <c:pt idx="16">
                  <c:v>26.025</c:v>
                </c:pt>
                <c:pt idx="17">
                  <c:v>38.237</c:v>
                </c:pt>
                <c:pt idx="18">
                  <c:v>22.287</c:v>
                </c:pt>
                <c:pt idx="19">
                  <c:v>25.183</c:v>
                </c:pt>
                <c:pt idx="20">
                  <c:v>20.286</c:v>
                </c:pt>
                <c:pt idx="21">
                  <c:v>19.766</c:v>
                </c:pt>
                <c:pt idx="22">
                  <c:v>19.772</c:v>
                </c:pt>
                <c:pt idx="23">
                  <c:v>8.501</c:v>
                </c:pt>
                <c:pt idx="24">
                  <c:v>23.089</c:v>
                </c:pt>
                <c:pt idx="25">
                  <c:v>6.9</c:v>
                </c:pt>
                <c:pt idx="26">
                  <c:v>6.52</c:v>
                </c:pt>
                <c:pt idx="27">
                  <c:v>5.495</c:v>
                </c:pt>
                <c:pt idx="28">
                  <c:v>4.327</c:v>
                </c:pt>
                <c:pt idx="29">
                  <c:v>3.557</c:v>
                </c:pt>
              </c:numCache>
            </c:numRef>
          </c:xVal>
          <c:yVal>
            <c:numRef>
              <c:f>DATA!$H$125:$H$154</c:f>
              <c:numCache>
                <c:ptCount val="30"/>
                <c:pt idx="0">
                  <c:v>43.469527286592005</c:v>
                </c:pt>
                <c:pt idx="1">
                  <c:v>39.97553538700801</c:v>
                </c:pt>
                <c:pt idx="2">
                  <c:v>49.255186234464006</c:v>
                </c:pt>
                <c:pt idx="3">
                  <c:v>46.60329639168</c:v>
                </c:pt>
                <c:pt idx="4">
                  <c:v>124.619948070336</c:v>
                </c:pt>
                <c:pt idx="5">
                  <c:v>52.247931464736006</c:v>
                </c:pt>
                <c:pt idx="6">
                  <c:v>379.54626133593604</c:v>
                </c:pt>
                <c:pt idx="7">
                  <c:v>1024.672387732704</c:v>
                </c:pt>
                <c:pt idx="8">
                  <c:v>682.091732399616</c:v>
                </c:pt>
                <c:pt idx="9">
                  <c:v>430.8305669072641</c:v>
                </c:pt>
                <c:pt idx="10">
                  <c:v>448.08024713471997</c:v>
                </c:pt>
                <c:pt idx="11">
                  <c:v>5415.806324558592</c:v>
                </c:pt>
                <c:pt idx="12">
                  <c:v>349.64329398768007</c:v>
                </c:pt>
                <c:pt idx="13">
                  <c:v>2580.0555941948155</c:v>
                </c:pt>
                <c:pt idx="14">
                  <c:v>2883.515182585344</c:v>
                </c:pt>
                <c:pt idx="15">
                  <c:v>199.57674821616004</c:v>
                </c:pt>
                <c:pt idx="16">
                  <c:v>230.7443940144</c:v>
                </c:pt>
                <c:pt idx="17">
                  <c:v>1703.2336669408323</c:v>
                </c:pt>
                <c:pt idx="18">
                  <c:v>30.652022144448</c:v>
                </c:pt>
                <c:pt idx="19">
                  <c:v>44.067915435168</c:v>
                </c:pt>
                <c:pt idx="20">
                  <c:v>35.62690612320001</c:v>
                </c:pt>
                <c:pt idx="21">
                  <c:v>59.279443995456</c:v>
                </c:pt>
                <c:pt idx="22">
                  <c:v>20.163769051392002</c:v>
                </c:pt>
                <c:pt idx="23">
                  <c:v>168.031714847616</c:v>
                </c:pt>
                <c:pt idx="24">
                  <c:v>386.19852422976</c:v>
                </c:pt>
                <c:pt idx="25">
                  <c:v>39.962800656</c:v>
                </c:pt>
                <c:pt idx="26">
                  <c:v>32.01940954368</c:v>
                </c:pt>
                <c:pt idx="27">
                  <c:v>42.377811778512005</c:v>
                </c:pt>
                <c:pt idx="28">
                  <c:v>3.8803353517440007</c:v>
                </c:pt>
                <c:pt idx="29">
                  <c:v>1.4195434953600001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Pachang!$I$17</c:f>
              <c:numCache/>
            </c:numRef>
          </c:xVal>
          <c:yVal>
            <c:numRef>
              <c:f>Pachang!$J$17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Pachang!$I$17</c:f>
              <c:numCache/>
            </c:numRef>
          </c:xVal>
          <c:yVal>
            <c:numRef>
              <c:f>Pachang!$K$17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Pachang!$I$17</c:f>
              <c:numCache/>
            </c:numRef>
          </c:xVal>
          <c:yVal>
            <c:numRef>
              <c:f>Pachang!$L$17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Pachang!$I$17</c:f>
              <c:numCache/>
            </c:numRef>
          </c:xVal>
          <c:yVal>
            <c:numRef>
              <c:f>Pachang!$M$17</c:f>
              <c:numCache/>
            </c:numRef>
          </c:yVal>
          <c:smooth val="0"/>
        </c:ser>
        <c:axId val="33081535"/>
        <c:axId val="29298360"/>
      </c:scatterChart>
      <c:valAx>
        <c:axId val="3308153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9298360"/>
        <c:crossesAt val="1"/>
        <c:crossBetween val="midCat"/>
        <c:dispUnits/>
      </c:valAx>
      <c:valAx>
        <c:axId val="29298360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308153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5575"/>
          <c:y val="0.4005"/>
          <c:w val="0.117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P.92A  Nam Mae Teang Pachang A.Mae Teang Chiang Mai Year 2018</a:t>
            </a:r>
          </a:p>
        </c:rich>
      </c:tx>
      <c:layout>
        <c:manualLayout>
          <c:xMode val="factor"/>
          <c:yMode val="factor"/>
          <c:x val="-0.02875"/>
          <c:y val="-0.02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1785"/>
          <c:w val="0.929"/>
          <c:h val="0.791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Pachang!$B$1:$B$365</c:f>
              <c:strCache/>
            </c:strRef>
          </c:cat>
          <c:val>
            <c:numRef>
              <c:f>Pachang!$D$1:$D$365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Pachang!$B$1:$B$365</c:f>
              <c:strCache/>
            </c:strRef>
          </c:cat>
          <c:val>
            <c:numRef>
              <c:f>Pachang!$E$1:$E$364</c:f>
              <c:numCache/>
            </c:numRef>
          </c:val>
          <c:smooth val="0"/>
        </c:ser>
        <c:marker val="1"/>
        <c:axId val="62358649"/>
        <c:axId val="24356930"/>
      </c:lineChart>
      <c:dateAx>
        <c:axId val="623586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24356930"/>
        <c:crossesAt val="346.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4356930"/>
        <c:scaling>
          <c:orientation val="minMax"/>
          <c:max val="353"/>
          <c:min val="346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58649"/>
        <c:crossesAt val="1"/>
        <c:crossBetween val="between"/>
        <c:dispUnits/>
        <c:majorUnit val="0.5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94"/>
          <c:w val="0.863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9</xdr:col>
      <xdr:colOff>66675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66675" y="0"/>
        <a:ext cx="58293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16</xdr:row>
      <xdr:rowOff>66675</xdr:rowOff>
    </xdr:from>
    <xdr:to>
      <xdr:col>8</xdr:col>
      <xdr:colOff>571500</xdr:colOff>
      <xdr:row>32</xdr:row>
      <xdr:rowOff>209550</xdr:rowOff>
    </xdr:to>
    <xdr:graphicFrame>
      <xdr:nvGraphicFramePr>
        <xdr:cNvPr id="2" name="Chart 2"/>
        <xdr:cNvGraphicFramePr/>
      </xdr:nvGraphicFramePr>
      <xdr:xfrm>
        <a:off x="28575" y="4524375"/>
        <a:ext cx="5724525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17</xdr:row>
      <xdr:rowOff>200025</xdr:rowOff>
    </xdr:from>
    <xdr:to>
      <xdr:col>14</xdr:col>
      <xdr:colOff>704850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3048000" y="5057775"/>
        <a:ext cx="58293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0</xdr:row>
      <xdr:rowOff>38100</xdr:rowOff>
    </xdr:from>
    <xdr:to>
      <xdr:col>14</xdr:col>
      <xdr:colOff>666750</xdr:colOff>
      <xdr:row>16</xdr:row>
      <xdr:rowOff>0</xdr:rowOff>
    </xdr:to>
    <xdr:graphicFrame>
      <xdr:nvGraphicFramePr>
        <xdr:cNvPr id="2" name="Chart 1"/>
        <xdr:cNvGraphicFramePr/>
      </xdr:nvGraphicFramePr>
      <xdr:xfrm>
        <a:off x="3114675" y="38100"/>
        <a:ext cx="57245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926"/>
  <sheetViews>
    <sheetView zoomScalePageLayoutView="0" workbookViewId="0" topLeftCell="A400">
      <selection activeCell="J414" sqref="J414"/>
    </sheetView>
  </sheetViews>
  <sheetFormatPr defaultColWidth="9.140625" defaultRowHeight="21.75"/>
  <cols>
    <col min="1" max="1" width="9.57421875" style="120" bestFit="1" customWidth="1"/>
    <col min="2" max="2" width="9.140625" style="185" customWidth="1"/>
    <col min="6" max="6" width="13.28125" style="0" customWidth="1"/>
    <col min="8" max="8" width="9.140625" style="185" customWidth="1"/>
  </cols>
  <sheetData>
    <row r="1" spans="1:10" s="94" customFormat="1" ht="21">
      <c r="A1" s="200" t="s">
        <v>95</v>
      </c>
      <c r="B1" s="201"/>
      <c r="C1" s="201"/>
      <c r="D1" s="201"/>
      <c r="E1" s="201"/>
      <c r="F1" s="201"/>
      <c r="G1" s="201"/>
      <c r="H1" s="201"/>
      <c r="I1" s="201"/>
      <c r="J1" s="202"/>
    </row>
    <row r="2" spans="1:10" s="94" customFormat="1" ht="21">
      <c r="A2" s="116" t="s">
        <v>72</v>
      </c>
      <c r="B2" s="96" t="s">
        <v>73</v>
      </c>
      <c r="C2" s="95" t="s">
        <v>74</v>
      </c>
      <c r="D2" s="96" t="s">
        <v>74</v>
      </c>
      <c r="E2" s="95" t="s">
        <v>75</v>
      </c>
      <c r="F2" s="97" t="s">
        <v>75</v>
      </c>
      <c r="G2" s="95" t="s">
        <v>75</v>
      </c>
      <c r="H2" s="96" t="s">
        <v>76</v>
      </c>
      <c r="I2" s="98" t="s">
        <v>75</v>
      </c>
      <c r="J2" s="95" t="s">
        <v>75</v>
      </c>
    </row>
    <row r="3" spans="1:10" s="94" customFormat="1" ht="21">
      <c r="A3" s="117" t="s">
        <v>77</v>
      </c>
      <c r="B3" s="100" t="s">
        <v>78</v>
      </c>
      <c r="C3" s="99" t="s">
        <v>79</v>
      </c>
      <c r="D3" s="100" t="s">
        <v>79</v>
      </c>
      <c r="E3" s="99" t="s">
        <v>80</v>
      </c>
      <c r="F3" s="101" t="s">
        <v>80</v>
      </c>
      <c r="G3" s="99" t="s">
        <v>81</v>
      </c>
      <c r="H3" s="100" t="s">
        <v>82</v>
      </c>
      <c r="I3" s="102" t="s">
        <v>83</v>
      </c>
      <c r="J3" s="99" t="s">
        <v>84</v>
      </c>
    </row>
    <row r="4" spans="1:10" s="94" customFormat="1" ht="18.75" customHeight="1">
      <c r="A4" s="118"/>
      <c r="B4" s="100" t="s">
        <v>85</v>
      </c>
      <c r="C4" s="99" t="s">
        <v>86</v>
      </c>
      <c r="D4" s="100" t="s">
        <v>87</v>
      </c>
      <c r="E4" s="99" t="s">
        <v>88</v>
      </c>
      <c r="F4" s="101" t="s">
        <v>89</v>
      </c>
      <c r="G4" s="99" t="s">
        <v>90</v>
      </c>
      <c r="H4" s="100" t="s">
        <v>91</v>
      </c>
      <c r="I4" s="104"/>
      <c r="J4" s="103"/>
    </row>
    <row r="5" spans="1:10" s="94" customFormat="1" ht="18.75" customHeight="1">
      <c r="A5" s="119"/>
      <c r="B5" s="106"/>
      <c r="C5" s="105" t="s">
        <v>39</v>
      </c>
      <c r="D5" s="106" t="s">
        <v>38</v>
      </c>
      <c r="E5" s="105" t="s">
        <v>40</v>
      </c>
      <c r="F5" s="107"/>
      <c r="G5" s="105" t="s">
        <v>92</v>
      </c>
      <c r="H5" s="106"/>
      <c r="I5" s="108" t="s">
        <v>93</v>
      </c>
      <c r="J5" s="99" t="s">
        <v>94</v>
      </c>
    </row>
    <row r="6" spans="1:10" s="94" customFormat="1" ht="18.75" customHeight="1">
      <c r="A6" s="109">
        <v>21073</v>
      </c>
      <c r="B6" s="110">
        <v>1</v>
      </c>
      <c r="C6" s="111">
        <v>85.4116</v>
      </c>
      <c r="D6" s="111">
        <v>85.45</v>
      </c>
      <c r="E6" s="111">
        <f>D6-C6</f>
        <v>0.03839999999999577</v>
      </c>
      <c r="F6" s="112">
        <f>((10^6)*E6/G6)</f>
        <v>127.28297258774161</v>
      </c>
      <c r="G6" s="113">
        <f>I6-J6</f>
        <v>301.69000000000005</v>
      </c>
      <c r="H6" s="110">
        <v>1</v>
      </c>
      <c r="I6" s="114">
        <v>671.45</v>
      </c>
      <c r="J6" s="113">
        <v>369.76</v>
      </c>
    </row>
    <row r="7" spans="1:10" s="94" customFormat="1" ht="18.75" customHeight="1">
      <c r="A7" s="109"/>
      <c r="B7" s="110">
        <v>2</v>
      </c>
      <c r="C7" s="111">
        <v>87.4738</v>
      </c>
      <c r="D7" s="111">
        <v>87.5192</v>
      </c>
      <c r="E7" s="111">
        <f aca="true" t="shared" si="0" ref="E7:E14">D7-C7</f>
        <v>0.04540000000000077</v>
      </c>
      <c r="F7" s="112">
        <f aca="true" t="shared" si="1" ref="F7:F14">((10^6)*E7/G7)</f>
        <v>143.60726260517737</v>
      </c>
      <c r="G7" s="113">
        <f aca="true" t="shared" si="2" ref="G7:G14">I7-J7</f>
        <v>316.14</v>
      </c>
      <c r="H7" s="110">
        <v>2</v>
      </c>
      <c r="I7" s="114">
        <v>685.52</v>
      </c>
      <c r="J7" s="113">
        <v>369.38</v>
      </c>
    </row>
    <row r="8" spans="1:10" s="94" customFormat="1" ht="18.75" customHeight="1">
      <c r="A8" s="109"/>
      <c r="B8" s="110">
        <v>3</v>
      </c>
      <c r="C8" s="111">
        <v>85.8435</v>
      </c>
      <c r="D8" s="111">
        <v>85.8853</v>
      </c>
      <c r="E8" s="111">
        <f t="shared" si="0"/>
        <v>0.04179999999999495</v>
      </c>
      <c r="F8" s="112">
        <f t="shared" si="1"/>
        <v>135.24881899953067</v>
      </c>
      <c r="G8" s="113">
        <f t="shared" si="2"/>
        <v>309.06</v>
      </c>
      <c r="H8" s="110">
        <v>3</v>
      </c>
      <c r="I8" s="114">
        <v>644.25</v>
      </c>
      <c r="J8" s="115">
        <v>335.19</v>
      </c>
    </row>
    <row r="9" spans="1:10" s="94" customFormat="1" ht="18.75" customHeight="1">
      <c r="A9" s="109" t="s">
        <v>96</v>
      </c>
      <c r="B9" s="110">
        <v>4</v>
      </c>
      <c r="C9" s="111">
        <v>85.0162</v>
      </c>
      <c r="D9" s="111">
        <v>85.0336</v>
      </c>
      <c r="E9" s="111">
        <f t="shared" si="0"/>
        <v>0.017400000000009186</v>
      </c>
      <c r="F9" s="112">
        <f t="shared" si="1"/>
        <v>55.038906813466156</v>
      </c>
      <c r="G9" s="113">
        <f t="shared" si="2"/>
        <v>316.13999999999993</v>
      </c>
      <c r="H9" s="110">
        <v>4</v>
      </c>
      <c r="I9" s="114">
        <v>801.43</v>
      </c>
      <c r="J9" s="113">
        <v>485.29</v>
      </c>
    </row>
    <row r="10" spans="1:10" s="94" customFormat="1" ht="18.75" customHeight="1">
      <c r="A10" s="109"/>
      <c r="B10" s="110">
        <v>5</v>
      </c>
      <c r="C10" s="111">
        <v>85.0256</v>
      </c>
      <c r="D10" s="111">
        <v>85.0442</v>
      </c>
      <c r="E10" s="111">
        <f t="shared" si="0"/>
        <v>0.01860000000000639</v>
      </c>
      <c r="F10" s="112">
        <f t="shared" si="1"/>
        <v>68.9808633734104</v>
      </c>
      <c r="G10" s="113">
        <f t="shared" si="2"/>
        <v>269.6400000000001</v>
      </c>
      <c r="H10" s="110">
        <v>5</v>
      </c>
      <c r="I10" s="114">
        <v>789.69</v>
      </c>
      <c r="J10" s="113">
        <v>520.05</v>
      </c>
    </row>
    <row r="11" spans="1:10" s="94" customFormat="1" ht="18.75" customHeight="1">
      <c r="A11" s="109"/>
      <c r="B11" s="110">
        <v>6</v>
      </c>
      <c r="C11" s="111">
        <v>87.4014</v>
      </c>
      <c r="D11" s="111">
        <v>87.4208</v>
      </c>
      <c r="E11" s="111">
        <f t="shared" si="0"/>
        <v>0.019400000000004525</v>
      </c>
      <c r="F11" s="112">
        <f t="shared" si="1"/>
        <v>73.54334887601698</v>
      </c>
      <c r="G11" s="113">
        <f t="shared" si="2"/>
        <v>263.7900000000001</v>
      </c>
      <c r="H11" s="110">
        <v>6</v>
      </c>
      <c r="I11" s="114">
        <v>658.69</v>
      </c>
      <c r="J11" s="115">
        <v>394.9</v>
      </c>
    </row>
    <row r="12" spans="1:10" s="94" customFormat="1" ht="18.75" customHeight="1">
      <c r="A12" s="109" t="s">
        <v>97</v>
      </c>
      <c r="B12" s="110">
        <v>7</v>
      </c>
      <c r="C12" s="111">
        <v>86.4645</v>
      </c>
      <c r="D12" s="111">
        <v>86.4891</v>
      </c>
      <c r="E12" s="111">
        <f t="shared" si="0"/>
        <v>0.024599999999992406</v>
      </c>
      <c r="F12" s="112">
        <f t="shared" si="1"/>
        <v>99.97967892701645</v>
      </c>
      <c r="G12" s="113">
        <f t="shared" si="2"/>
        <v>246.05000000000007</v>
      </c>
      <c r="H12" s="110">
        <v>7</v>
      </c>
      <c r="I12" s="114">
        <v>787.36</v>
      </c>
      <c r="J12" s="113">
        <v>541.31</v>
      </c>
    </row>
    <row r="13" spans="1:10" s="94" customFormat="1" ht="18.75" customHeight="1">
      <c r="A13" s="109"/>
      <c r="B13" s="110">
        <v>8</v>
      </c>
      <c r="C13" s="111">
        <v>84.8068</v>
      </c>
      <c r="D13" s="111">
        <v>84.8229</v>
      </c>
      <c r="E13" s="111">
        <f t="shared" si="0"/>
        <v>0.016100000000008663</v>
      </c>
      <c r="F13" s="112">
        <f t="shared" si="1"/>
        <v>71.42857142860987</v>
      </c>
      <c r="G13" s="113">
        <f t="shared" si="2"/>
        <v>225.39999999999998</v>
      </c>
      <c r="H13" s="110">
        <v>8</v>
      </c>
      <c r="I13" s="114">
        <v>848.22</v>
      </c>
      <c r="J13" s="113">
        <v>622.82</v>
      </c>
    </row>
    <row r="14" spans="1:10" s="94" customFormat="1" ht="18.75" customHeight="1">
      <c r="A14" s="109"/>
      <c r="B14" s="110">
        <v>9</v>
      </c>
      <c r="C14" s="111">
        <v>87.6452</v>
      </c>
      <c r="D14" s="111">
        <v>87.6738</v>
      </c>
      <c r="E14" s="111">
        <f t="shared" si="0"/>
        <v>0.028599999999997294</v>
      </c>
      <c r="F14" s="112">
        <f t="shared" si="1"/>
        <v>95.36830171061823</v>
      </c>
      <c r="G14" s="113">
        <f t="shared" si="2"/>
        <v>299.88999999999993</v>
      </c>
      <c r="H14" s="110">
        <v>9</v>
      </c>
      <c r="I14" s="114">
        <v>617.05</v>
      </c>
      <c r="J14" s="115">
        <v>317.16</v>
      </c>
    </row>
    <row r="15" spans="1:10" ht="18.75" customHeight="1">
      <c r="A15" s="109" t="s">
        <v>101</v>
      </c>
      <c r="B15" s="110">
        <v>10</v>
      </c>
      <c r="C15" s="111">
        <v>85.099</v>
      </c>
      <c r="D15" s="111">
        <v>85.1432</v>
      </c>
      <c r="E15" s="111">
        <f aca="true" t="shared" si="3" ref="E15:E35">D15-C15</f>
        <v>0.04419999999998936</v>
      </c>
      <c r="F15" s="112">
        <f aca="true" t="shared" si="4" ref="F15:F35">((10^6)*E15/G15)</f>
        <v>127.0297456530805</v>
      </c>
      <c r="G15" s="113">
        <f aca="true" t="shared" si="5" ref="G15:G35">I15-J15</f>
        <v>347.95000000000005</v>
      </c>
      <c r="H15" s="110">
        <v>10</v>
      </c>
      <c r="I15" s="114">
        <v>715.46</v>
      </c>
      <c r="J15" s="115">
        <v>367.51</v>
      </c>
    </row>
    <row r="16" spans="1:10" ht="18.75" customHeight="1">
      <c r="A16" s="109"/>
      <c r="B16" s="110">
        <v>11</v>
      </c>
      <c r="C16" s="111">
        <v>86.1107</v>
      </c>
      <c r="D16" s="111">
        <v>86.1471</v>
      </c>
      <c r="E16" s="111">
        <f t="shared" si="3"/>
        <v>0.03640000000000043</v>
      </c>
      <c r="F16" s="112">
        <f t="shared" si="4"/>
        <v>131.6550925925942</v>
      </c>
      <c r="G16" s="113">
        <f t="shared" si="5"/>
        <v>276.4799999999999</v>
      </c>
      <c r="H16" s="110">
        <v>11</v>
      </c>
      <c r="I16" s="114">
        <v>812.92</v>
      </c>
      <c r="J16" s="115">
        <v>536.44</v>
      </c>
    </row>
    <row r="17" spans="1:10" ht="18.75" customHeight="1">
      <c r="A17" s="109"/>
      <c r="B17" s="110">
        <v>12</v>
      </c>
      <c r="C17" s="111">
        <v>84.8404</v>
      </c>
      <c r="D17" s="111">
        <v>84.8868</v>
      </c>
      <c r="E17" s="111">
        <f t="shared" si="3"/>
        <v>0.04639999999999134</v>
      </c>
      <c r="F17" s="112">
        <f t="shared" si="4"/>
        <v>153.1403676688714</v>
      </c>
      <c r="G17" s="113">
        <f t="shared" si="5"/>
        <v>302.98999999999995</v>
      </c>
      <c r="H17" s="110">
        <v>12</v>
      </c>
      <c r="I17" s="114">
        <v>747.05</v>
      </c>
      <c r="J17" s="115">
        <v>444.06</v>
      </c>
    </row>
    <row r="18" spans="1:10" ht="18.75" customHeight="1">
      <c r="A18" s="109" t="s">
        <v>102</v>
      </c>
      <c r="B18" s="110">
        <v>13</v>
      </c>
      <c r="C18" s="111">
        <v>86.7405</v>
      </c>
      <c r="D18" s="111">
        <v>86.7952</v>
      </c>
      <c r="E18" s="111">
        <f t="shared" si="3"/>
        <v>0.05469999999999686</v>
      </c>
      <c r="F18" s="112">
        <f t="shared" si="4"/>
        <v>197.35892625197312</v>
      </c>
      <c r="G18" s="113">
        <f t="shared" si="5"/>
        <v>277.15999999999997</v>
      </c>
      <c r="H18" s="110">
        <v>13</v>
      </c>
      <c r="I18" s="114">
        <v>811.86</v>
      </c>
      <c r="J18" s="115">
        <v>534.7</v>
      </c>
    </row>
    <row r="19" spans="1:10" ht="18.75" customHeight="1">
      <c r="A19" s="109"/>
      <c r="B19" s="110">
        <v>14</v>
      </c>
      <c r="C19" s="111">
        <v>85.9567</v>
      </c>
      <c r="D19" s="111">
        <v>86.021</v>
      </c>
      <c r="E19" s="111">
        <f t="shared" si="3"/>
        <v>0.06430000000000291</v>
      </c>
      <c r="F19" s="112">
        <f t="shared" si="4"/>
        <v>198.05944863700267</v>
      </c>
      <c r="G19" s="113">
        <f t="shared" si="5"/>
        <v>324.65</v>
      </c>
      <c r="H19" s="110">
        <v>14</v>
      </c>
      <c r="I19" s="114">
        <v>630.39</v>
      </c>
      <c r="J19" s="115">
        <v>305.74</v>
      </c>
    </row>
    <row r="20" spans="1:10" ht="18.75" customHeight="1">
      <c r="A20" s="109"/>
      <c r="B20" s="110">
        <v>15</v>
      </c>
      <c r="C20" s="111">
        <v>87.0209</v>
      </c>
      <c r="D20" s="111">
        <v>87.0828</v>
      </c>
      <c r="E20" s="111">
        <f t="shared" si="3"/>
        <v>0.061900000000008504</v>
      </c>
      <c r="F20" s="112">
        <f t="shared" si="4"/>
        <v>217.9807726168557</v>
      </c>
      <c r="G20" s="113">
        <f t="shared" si="5"/>
        <v>283.96999999999997</v>
      </c>
      <c r="H20" s="110">
        <v>15</v>
      </c>
      <c r="I20" s="114">
        <v>664.38</v>
      </c>
      <c r="J20" s="115">
        <v>380.41</v>
      </c>
    </row>
    <row r="21" spans="1:10" ht="18.75" customHeight="1">
      <c r="A21" s="109" t="s">
        <v>103</v>
      </c>
      <c r="B21" s="110">
        <v>16</v>
      </c>
      <c r="C21" s="111">
        <v>86.1637</v>
      </c>
      <c r="D21" s="111">
        <v>86.1655</v>
      </c>
      <c r="E21" s="111">
        <f t="shared" si="3"/>
        <v>0.0017999999999886995</v>
      </c>
      <c r="F21" s="112">
        <f t="shared" si="4"/>
        <v>6.175804570056609</v>
      </c>
      <c r="G21" s="113">
        <f t="shared" si="5"/>
        <v>291.46000000000004</v>
      </c>
      <c r="H21" s="110">
        <v>16</v>
      </c>
      <c r="I21" s="114">
        <v>810.36</v>
      </c>
      <c r="J21" s="115">
        <v>518.9</v>
      </c>
    </row>
    <row r="22" spans="1:10" ht="18.75" customHeight="1">
      <c r="A22" s="109"/>
      <c r="B22" s="110">
        <v>17</v>
      </c>
      <c r="C22" s="111">
        <v>87.2554</v>
      </c>
      <c r="D22" s="111">
        <v>87.2625</v>
      </c>
      <c r="E22" s="111">
        <f t="shared" si="3"/>
        <v>0.007100000000008322</v>
      </c>
      <c r="F22" s="112">
        <f t="shared" si="4"/>
        <v>24.59896753632097</v>
      </c>
      <c r="G22" s="113">
        <f t="shared" si="5"/>
        <v>288.63</v>
      </c>
      <c r="H22" s="110">
        <v>17</v>
      </c>
      <c r="I22" s="114">
        <v>676.38</v>
      </c>
      <c r="J22" s="115">
        <v>387.75</v>
      </c>
    </row>
    <row r="23" spans="1:10" ht="18.75" customHeight="1">
      <c r="A23" s="109"/>
      <c r="B23" s="110">
        <v>18</v>
      </c>
      <c r="C23" s="111">
        <v>85.177</v>
      </c>
      <c r="D23" s="111">
        <v>85.179</v>
      </c>
      <c r="E23" s="111">
        <f t="shared" si="3"/>
        <v>0.001999999999995339</v>
      </c>
      <c r="F23" s="112">
        <f t="shared" si="4"/>
        <v>6.065936732265745</v>
      </c>
      <c r="G23" s="113">
        <f t="shared" si="5"/>
        <v>329.71000000000004</v>
      </c>
      <c r="H23" s="110">
        <v>18</v>
      </c>
      <c r="I23" s="114">
        <v>699.72</v>
      </c>
      <c r="J23" s="115">
        <v>370.01</v>
      </c>
    </row>
    <row r="24" spans="1:10" ht="18.75" customHeight="1">
      <c r="A24" s="109">
        <v>21129</v>
      </c>
      <c r="B24" s="110">
        <v>10</v>
      </c>
      <c r="C24" s="111">
        <v>85.105</v>
      </c>
      <c r="D24" s="111">
        <v>85.2899</v>
      </c>
      <c r="E24" s="111">
        <f t="shared" si="3"/>
        <v>0.18489999999999895</v>
      </c>
      <c r="F24" s="112">
        <f t="shared" si="4"/>
        <v>675.902909782128</v>
      </c>
      <c r="G24" s="113">
        <f t="shared" si="5"/>
        <v>273.56000000000006</v>
      </c>
      <c r="H24" s="110">
        <v>19</v>
      </c>
      <c r="I24" s="114">
        <v>693.44</v>
      </c>
      <c r="J24" s="115">
        <v>419.88</v>
      </c>
    </row>
    <row r="25" spans="1:10" ht="18.75" customHeight="1">
      <c r="A25" s="109"/>
      <c r="B25" s="110">
        <v>11</v>
      </c>
      <c r="C25" s="111">
        <v>86.1128</v>
      </c>
      <c r="D25" s="111">
        <v>86.2685</v>
      </c>
      <c r="E25" s="111">
        <f t="shared" si="3"/>
        <v>0.15570000000001016</v>
      </c>
      <c r="F25" s="112">
        <f t="shared" si="4"/>
        <v>605.0126287157964</v>
      </c>
      <c r="G25" s="113">
        <f t="shared" si="5"/>
        <v>257.3499999999999</v>
      </c>
      <c r="H25" s="110">
        <v>20</v>
      </c>
      <c r="I25" s="114">
        <v>784.68</v>
      </c>
      <c r="J25" s="115">
        <v>527.33</v>
      </c>
    </row>
    <row r="26" spans="1:10" ht="18.75" customHeight="1">
      <c r="A26" s="109"/>
      <c r="B26" s="110">
        <v>12</v>
      </c>
      <c r="C26" s="111">
        <v>84.8558</v>
      </c>
      <c r="D26" s="111">
        <v>85.0426</v>
      </c>
      <c r="E26" s="111">
        <f t="shared" si="3"/>
        <v>0.18679999999999097</v>
      </c>
      <c r="F26" s="112">
        <f t="shared" si="4"/>
        <v>678.7544057265033</v>
      </c>
      <c r="G26" s="113">
        <f t="shared" si="5"/>
        <v>275.21000000000004</v>
      </c>
      <c r="H26" s="110">
        <v>21</v>
      </c>
      <c r="I26" s="114">
        <v>715.09</v>
      </c>
      <c r="J26" s="115">
        <v>439.88</v>
      </c>
    </row>
    <row r="27" spans="1:10" ht="18.75" customHeight="1">
      <c r="A27" s="109">
        <v>21136</v>
      </c>
      <c r="B27" s="110">
        <v>13</v>
      </c>
      <c r="C27" s="111">
        <v>86.742</v>
      </c>
      <c r="D27" s="111">
        <v>86.7588</v>
      </c>
      <c r="E27" s="111">
        <f t="shared" si="3"/>
        <v>0.016799999999989268</v>
      </c>
      <c r="F27" s="112">
        <f t="shared" si="4"/>
        <v>47.02325971950981</v>
      </c>
      <c r="G27" s="113">
        <f t="shared" si="5"/>
        <v>357.27</v>
      </c>
      <c r="H27" s="110">
        <v>22</v>
      </c>
      <c r="I27" s="114">
        <v>724.78</v>
      </c>
      <c r="J27" s="115">
        <v>367.51</v>
      </c>
    </row>
    <row r="28" spans="1:10" ht="18.75" customHeight="1">
      <c r="A28" s="109"/>
      <c r="B28" s="110">
        <v>14</v>
      </c>
      <c r="C28" s="111">
        <v>85.9355</v>
      </c>
      <c r="D28" s="111">
        <v>85.9512</v>
      </c>
      <c r="E28" s="111">
        <f t="shared" si="3"/>
        <v>0.015699999999995384</v>
      </c>
      <c r="F28" s="112">
        <f t="shared" si="4"/>
        <v>45.25147715807865</v>
      </c>
      <c r="G28" s="113">
        <f t="shared" si="5"/>
        <v>346.94999999999993</v>
      </c>
      <c r="H28" s="110">
        <v>23</v>
      </c>
      <c r="I28" s="114">
        <v>812.31</v>
      </c>
      <c r="J28" s="115">
        <v>465.36</v>
      </c>
    </row>
    <row r="29" spans="1:10" ht="18.75" customHeight="1">
      <c r="A29" s="109"/>
      <c r="B29" s="110">
        <v>15</v>
      </c>
      <c r="C29" s="111">
        <v>86.9986</v>
      </c>
      <c r="D29" s="111">
        <v>87.0116</v>
      </c>
      <c r="E29" s="111">
        <f t="shared" si="3"/>
        <v>0.01300000000000523</v>
      </c>
      <c r="F29" s="112">
        <f t="shared" si="4"/>
        <v>46.88739811009605</v>
      </c>
      <c r="G29" s="113">
        <f t="shared" si="5"/>
        <v>277.26</v>
      </c>
      <c r="H29" s="110">
        <v>24</v>
      </c>
      <c r="I29" s="114">
        <v>812.28</v>
      </c>
      <c r="J29" s="115">
        <v>535.02</v>
      </c>
    </row>
    <row r="30" spans="1:10" ht="18.75" customHeight="1">
      <c r="A30" s="109">
        <v>21148</v>
      </c>
      <c r="B30" s="110">
        <v>16</v>
      </c>
      <c r="C30" s="111">
        <v>86.1704</v>
      </c>
      <c r="D30" s="111">
        <v>86.1764</v>
      </c>
      <c r="E30" s="111">
        <f t="shared" si="3"/>
        <v>0.006000000000000227</v>
      </c>
      <c r="F30" s="112">
        <f t="shared" si="4"/>
        <v>24.255164328739244</v>
      </c>
      <c r="G30" s="113">
        <f t="shared" si="5"/>
        <v>247.37</v>
      </c>
      <c r="H30" s="110">
        <v>25</v>
      </c>
      <c r="I30" s="114">
        <v>794.01</v>
      </c>
      <c r="J30" s="115">
        <v>546.64</v>
      </c>
    </row>
    <row r="31" spans="1:10" ht="18.75" customHeight="1">
      <c r="A31" s="109"/>
      <c r="B31" s="110">
        <v>17</v>
      </c>
      <c r="C31" s="111">
        <v>87.2646</v>
      </c>
      <c r="D31" s="111">
        <v>87.273</v>
      </c>
      <c r="E31" s="111">
        <f t="shared" si="3"/>
        <v>0.008399999999994634</v>
      </c>
      <c r="F31" s="112">
        <f t="shared" si="4"/>
        <v>28.760228712276625</v>
      </c>
      <c r="G31" s="113">
        <f t="shared" si="5"/>
        <v>292.07</v>
      </c>
      <c r="H31" s="110">
        <v>26</v>
      </c>
      <c r="I31" s="114">
        <v>663.73</v>
      </c>
      <c r="J31" s="115">
        <v>371.66</v>
      </c>
    </row>
    <row r="32" spans="1:10" ht="18.75" customHeight="1">
      <c r="A32" s="109"/>
      <c r="B32" s="110">
        <v>18</v>
      </c>
      <c r="C32" s="111">
        <v>85.1585</v>
      </c>
      <c r="D32" s="111">
        <v>85.1674</v>
      </c>
      <c r="E32" s="111">
        <f t="shared" si="3"/>
        <v>0.008899999999997021</v>
      </c>
      <c r="F32" s="112">
        <f t="shared" si="4"/>
        <v>33.78378378377246</v>
      </c>
      <c r="G32" s="113">
        <f t="shared" si="5"/>
        <v>263.44000000000005</v>
      </c>
      <c r="H32" s="110">
        <v>27</v>
      </c>
      <c r="I32" s="114">
        <v>678.96</v>
      </c>
      <c r="J32" s="115">
        <v>415.52</v>
      </c>
    </row>
    <row r="33" spans="1:10" ht="18.75" customHeight="1">
      <c r="A33" s="109">
        <v>21156</v>
      </c>
      <c r="B33" s="110">
        <v>28</v>
      </c>
      <c r="C33" s="111">
        <v>87.1895</v>
      </c>
      <c r="D33" s="111">
        <v>87.1929</v>
      </c>
      <c r="E33" s="111">
        <f t="shared" si="3"/>
        <v>0.0033999999999991815</v>
      </c>
      <c r="F33" s="112">
        <f t="shared" si="4"/>
        <v>10.63164477798368</v>
      </c>
      <c r="G33" s="113">
        <f t="shared" si="5"/>
        <v>319.8</v>
      </c>
      <c r="H33" s="110">
        <v>28</v>
      </c>
      <c r="I33" s="114">
        <v>654.23</v>
      </c>
      <c r="J33" s="115">
        <v>334.43</v>
      </c>
    </row>
    <row r="34" spans="1:10" ht="18.75" customHeight="1">
      <c r="A34" s="109"/>
      <c r="B34" s="110">
        <v>29</v>
      </c>
      <c r="C34" s="111">
        <v>85.2332</v>
      </c>
      <c r="D34" s="111">
        <v>85.2371</v>
      </c>
      <c r="E34" s="111">
        <f t="shared" si="3"/>
        <v>0.003900000000001569</v>
      </c>
      <c r="F34" s="112">
        <f t="shared" si="4"/>
        <v>13.30921748626956</v>
      </c>
      <c r="G34" s="113">
        <f t="shared" si="5"/>
        <v>293.03</v>
      </c>
      <c r="H34" s="110">
        <v>29</v>
      </c>
      <c r="I34" s="114">
        <v>655.88</v>
      </c>
      <c r="J34" s="115">
        <v>362.85</v>
      </c>
    </row>
    <row r="35" spans="1:10" ht="18.75" customHeight="1">
      <c r="A35" s="109"/>
      <c r="B35" s="110">
        <v>30</v>
      </c>
      <c r="C35" s="111">
        <v>84.9643</v>
      </c>
      <c r="D35" s="111">
        <v>84.9667</v>
      </c>
      <c r="E35" s="111">
        <f t="shared" si="3"/>
        <v>0.0024000000000086175</v>
      </c>
      <c r="F35" s="112">
        <f t="shared" si="4"/>
        <v>7.99760071981278</v>
      </c>
      <c r="G35" s="113">
        <f t="shared" si="5"/>
        <v>300.09000000000003</v>
      </c>
      <c r="H35" s="110">
        <v>30</v>
      </c>
      <c r="I35" s="114">
        <v>858.21</v>
      </c>
      <c r="J35" s="115">
        <v>558.12</v>
      </c>
    </row>
    <row r="36" spans="1:10" ht="18.75" customHeight="1">
      <c r="A36" s="109">
        <v>21170</v>
      </c>
      <c r="B36" s="110">
        <v>31</v>
      </c>
      <c r="C36" s="111">
        <v>84.859</v>
      </c>
      <c r="D36" s="111">
        <v>84.8612</v>
      </c>
      <c r="E36" s="111">
        <f aca="true" t="shared" si="6" ref="E36:E99">D36-C36</f>
        <v>0.002200000000001978</v>
      </c>
      <c r="F36" s="112">
        <f aca="true" t="shared" si="7" ref="F36:F99">((10^6)*E36/G36)</f>
        <v>7.8238913190439865</v>
      </c>
      <c r="G36" s="113">
        <f aca="true" t="shared" si="8" ref="G36:G99">I36-J36</f>
        <v>281.18999999999994</v>
      </c>
      <c r="H36" s="110">
        <v>31</v>
      </c>
      <c r="I36" s="114">
        <v>866.91</v>
      </c>
      <c r="J36" s="115">
        <v>585.72</v>
      </c>
    </row>
    <row r="37" spans="1:10" ht="18.75" customHeight="1">
      <c r="A37" s="109"/>
      <c r="B37" s="110">
        <v>32</v>
      </c>
      <c r="C37" s="111">
        <v>84.9892</v>
      </c>
      <c r="D37" s="111">
        <v>84.9954</v>
      </c>
      <c r="E37" s="111">
        <f t="shared" si="6"/>
        <v>0.006200000000006867</v>
      </c>
      <c r="F37" s="112">
        <f t="shared" si="7"/>
        <v>23.90684044114624</v>
      </c>
      <c r="G37" s="113">
        <f t="shared" si="8"/>
        <v>259.34000000000003</v>
      </c>
      <c r="H37" s="110">
        <v>32</v>
      </c>
      <c r="I37" s="114">
        <v>823.35</v>
      </c>
      <c r="J37" s="115">
        <v>564.01</v>
      </c>
    </row>
    <row r="38" spans="1:10" ht="18.75" customHeight="1">
      <c r="A38" s="109"/>
      <c r="B38" s="110">
        <v>33</v>
      </c>
      <c r="C38" s="111">
        <v>85.9663</v>
      </c>
      <c r="D38" s="111">
        <v>85.9688</v>
      </c>
      <c r="E38" s="111">
        <f t="shared" si="6"/>
        <v>0.0024999999999977263</v>
      </c>
      <c r="F38" s="112">
        <f t="shared" si="7"/>
        <v>8.741870060835465</v>
      </c>
      <c r="G38" s="113">
        <f t="shared" si="8"/>
        <v>285.98</v>
      </c>
      <c r="H38" s="110">
        <v>33</v>
      </c>
      <c r="I38" s="114">
        <v>825.98</v>
      </c>
      <c r="J38" s="115">
        <v>540</v>
      </c>
    </row>
    <row r="39" spans="1:10" ht="18.75" customHeight="1">
      <c r="A39" s="109">
        <v>21177</v>
      </c>
      <c r="B39" s="110">
        <v>34</v>
      </c>
      <c r="C39" s="111">
        <v>83.717</v>
      </c>
      <c r="D39" s="111">
        <v>83.7226</v>
      </c>
      <c r="E39" s="111">
        <f t="shared" si="6"/>
        <v>0.00560000000000116</v>
      </c>
      <c r="F39" s="112">
        <f t="shared" si="7"/>
        <v>18.132366273802486</v>
      </c>
      <c r="G39" s="113">
        <f t="shared" si="8"/>
        <v>308.84</v>
      </c>
      <c r="H39" s="110">
        <v>34</v>
      </c>
      <c r="I39" s="114">
        <v>611.78</v>
      </c>
      <c r="J39" s="115">
        <v>302.94</v>
      </c>
    </row>
    <row r="40" spans="1:10" ht="18.75" customHeight="1">
      <c r="A40" s="109"/>
      <c r="B40" s="110">
        <v>35</v>
      </c>
      <c r="C40" s="111">
        <v>84.9923</v>
      </c>
      <c r="D40" s="111">
        <v>85.0031</v>
      </c>
      <c r="E40" s="111">
        <f t="shared" si="6"/>
        <v>0.010800000000003251</v>
      </c>
      <c r="F40" s="112">
        <f t="shared" si="7"/>
        <v>35.569607746280845</v>
      </c>
      <c r="G40" s="113">
        <f t="shared" si="8"/>
        <v>303.63</v>
      </c>
      <c r="H40" s="110">
        <v>35</v>
      </c>
      <c r="I40" s="114">
        <v>719.37</v>
      </c>
      <c r="J40" s="115">
        <v>415.74</v>
      </c>
    </row>
    <row r="41" spans="1:10" ht="18.75" customHeight="1">
      <c r="A41" s="109"/>
      <c r="B41" s="110">
        <v>36</v>
      </c>
      <c r="C41" s="111">
        <v>84.5765</v>
      </c>
      <c r="D41" s="111">
        <v>84.5827</v>
      </c>
      <c r="E41" s="111">
        <f t="shared" si="6"/>
        <v>0.006200000000006867</v>
      </c>
      <c r="F41" s="112">
        <f t="shared" si="7"/>
        <v>23.12397433987344</v>
      </c>
      <c r="G41" s="113">
        <f t="shared" si="8"/>
        <v>268.12</v>
      </c>
      <c r="H41" s="110">
        <v>36</v>
      </c>
      <c r="I41" s="114">
        <v>776.86</v>
      </c>
      <c r="J41" s="115">
        <v>508.74</v>
      </c>
    </row>
    <row r="42" spans="1:10" ht="18.75" customHeight="1">
      <c r="A42" s="146">
        <v>21190</v>
      </c>
      <c r="B42" s="147">
        <v>10</v>
      </c>
      <c r="C42" s="148">
        <v>85.0831</v>
      </c>
      <c r="D42" s="148">
        <v>85.0969</v>
      </c>
      <c r="E42" s="148">
        <f t="shared" si="6"/>
        <v>0.013800000000003365</v>
      </c>
      <c r="F42" s="149">
        <f t="shared" si="7"/>
        <v>48.91362138022672</v>
      </c>
      <c r="G42" s="150">
        <f t="shared" si="8"/>
        <v>282.13</v>
      </c>
      <c r="H42" s="147">
        <v>37</v>
      </c>
      <c r="I42" s="151">
        <v>818.46</v>
      </c>
      <c r="J42" s="152">
        <v>536.33</v>
      </c>
    </row>
    <row r="43" spans="1:10" ht="18.75" customHeight="1">
      <c r="A43" s="146"/>
      <c r="B43" s="147">
        <v>11</v>
      </c>
      <c r="C43" s="148">
        <v>86.0724</v>
      </c>
      <c r="D43" s="148">
        <v>86.0844</v>
      </c>
      <c r="E43" s="148">
        <f t="shared" si="6"/>
        <v>0.012000000000000455</v>
      </c>
      <c r="F43" s="149">
        <f t="shared" si="7"/>
        <v>43.44992396263472</v>
      </c>
      <c r="G43" s="150">
        <f t="shared" si="8"/>
        <v>276.17999999999995</v>
      </c>
      <c r="H43" s="147">
        <v>38</v>
      </c>
      <c r="I43" s="151">
        <v>851.43</v>
      </c>
      <c r="J43" s="152">
        <v>575.25</v>
      </c>
    </row>
    <row r="44" spans="1:10" ht="18.75" customHeight="1">
      <c r="A44" s="146"/>
      <c r="B44" s="147">
        <v>12</v>
      </c>
      <c r="C44" s="148">
        <v>84.8358</v>
      </c>
      <c r="D44" s="148">
        <v>84.8525</v>
      </c>
      <c r="E44" s="148">
        <f t="shared" si="6"/>
        <v>0.01670000000000016</v>
      </c>
      <c r="F44" s="149">
        <f t="shared" si="7"/>
        <v>50.99080944093358</v>
      </c>
      <c r="G44" s="150">
        <f t="shared" si="8"/>
        <v>327.51000000000005</v>
      </c>
      <c r="H44" s="147">
        <v>39</v>
      </c>
      <c r="I44" s="151">
        <v>820.32</v>
      </c>
      <c r="J44" s="152">
        <v>492.81</v>
      </c>
    </row>
    <row r="45" spans="1:10" ht="18.75" customHeight="1">
      <c r="A45" s="146">
        <v>21198</v>
      </c>
      <c r="B45" s="147">
        <v>13</v>
      </c>
      <c r="C45" s="148">
        <v>86.7205</v>
      </c>
      <c r="D45" s="148">
        <v>86.745</v>
      </c>
      <c r="E45" s="148">
        <f t="shared" si="6"/>
        <v>0.024500000000003297</v>
      </c>
      <c r="F45" s="149">
        <f t="shared" si="7"/>
        <v>68.48932125685815</v>
      </c>
      <c r="G45" s="150">
        <f t="shared" si="8"/>
        <v>357.72</v>
      </c>
      <c r="H45" s="147">
        <v>40</v>
      </c>
      <c r="I45" s="151">
        <v>727.22</v>
      </c>
      <c r="J45" s="152">
        <v>369.5</v>
      </c>
    </row>
    <row r="46" spans="1:10" ht="18.75" customHeight="1">
      <c r="A46" s="146"/>
      <c r="B46" s="147">
        <v>14</v>
      </c>
      <c r="C46" s="148">
        <v>85.9268</v>
      </c>
      <c r="D46" s="148">
        <v>85.9451</v>
      </c>
      <c r="E46" s="148">
        <f t="shared" si="6"/>
        <v>0.01829999999999643</v>
      </c>
      <c r="F46" s="149">
        <f t="shared" si="7"/>
        <v>66.27553237721436</v>
      </c>
      <c r="G46" s="150">
        <f t="shared" si="8"/>
        <v>276.12</v>
      </c>
      <c r="H46" s="147">
        <v>41</v>
      </c>
      <c r="I46" s="151">
        <v>831.07</v>
      </c>
      <c r="J46" s="152">
        <v>554.95</v>
      </c>
    </row>
    <row r="47" spans="1:10" ht="18.75" customHeight="1">
      <c r="A47" s="146"/>
      <c r="B47" s="147">
        <v>15</v>
      </c>
      <c r="C47" s="148">
        <v>86.9773</v>
      </c>
      <c r="D47" s="148">
        <v>86.9939</v>
      </c>
      <c r="E47" s="148">
        <f t="shared" si="6"/>
        <v>0.01659999999999684</v>
      </c>
      <c r="F47" s="149">
        <f t="shared" si="7"/>
        <v>57.15662982473172</v>
      </c>
      <c r="G47" s="150">
        <f t="shared" si="8"/>
        <v>290.43000000000006</v>
      </c>
      <c r="H47" s="147">
        <v>42</v>
      </c>
      <c r="I47" s="151">
        <v>814.95</v>
      </c>
      <c r="J47" s="152">
        <v>524.52</v>
      </c>
    </row>
    <row r="48" spans="1:10" ht="18.75" customHeight="1">
      <c r="A48" s="146">
        <v>21206</v>
      </c>
      <c r="B48" s="147">
        <v>16</v>
      </c>
      <c r="C48" s="148">
        <v>86.1376</v>
      </c>
      <c r="D48" s="148">
        <v>86.1513</v>
      </c>
      <c r="E48" s="148">
        <f t="shared" si="6"/>
        <v>0.013700000000000045</v>
      </c>
      <c r="F48" s="149">
        <f t="shared" si="7"/>
        <v>47.806818578357976</v>
      </c>
      <c r="G48" s="150">
        <f t="shared" si="8"/>
        <v>286.57</v>
      </c>
      <c r="H48" s="147">
        <v>43</v>
      </c>
      <c r="I48" s="151">
        <v>651.62</v>
      </c>
      <c r="J48" s="152">
        <v>365.05</v>
      </c>
    </row>
    <row r="49" spans="1:10" ht="18.75" customHeight="1">
      <c r="A49" s="146"/>
      <c r="B49" s="147">
        <v>17</v>
      </c>
      <c r="C49" s="148">
        <v>87.2176</v>
      </c>
      <c r="D49" s="148">
        <v>87.2315</v>
      </c>
      <c r="E49" s="148">
        <f t="shared" si="6"/>
        <v>0.013899999999992474</v>
      </c>
      <c r="F49" s="149">
        <f t="shared" si="7"/>
        <v>43.66263546408819</v>
      </c>
      <c r="G49" s="150">
        <f t="shared" si="8"/>
        <v>318.34999999999997</v>
      </c>
      <c r="H49" s="147">
        <v>44</v>
      </c>
      <c r="I49" s="151">
        <v>716.42</v>
      </c>
      <c r="J49" s="152">
        <v>398.07</v>
      </c>
    </row>
    <row r="50" spans="1:10" ht="18.75" customHeight="1">
      <c r="A50" s="146"/>
      <c r="B50" s="147">
        <v>18</v>
      </c>
      <c r="C50" s="148">
        <v>85.143</v>
      </c>
      <c r="D50" s="148">
        <v>85.158</v>
      </c>
      <c r="E50" s="148">
        <f t="shared" si="6"/>
        <v>0.015000000000000568</v>
      </c>
      <c r="F50" s="149">
        <f t="shared" si="7"/>
        <v>46.0956946621203</v>
      </c>
      <c r="G50" s="150">
        <f t="shared" si="8"/>
        <v>325.41</v>
      </c>
      <c r="H50" s="147">
        <v>45</v>
      </c>
      <c r="I50" s="151">
        <v>692.25</v>
      </c>
      <c r="J50" s="152">
        <v>366.84</v>
      </c>
    </row>
    <row r="51" spans="1:10" ht="18.75" customHeight="1">
      <c r="A51" s="146">
        <v>21218</v>
      </c>
      <c r="B51" s="147">
        <v>25</v>
      </c>
      <c r="C51" s="148">
        <v>87.069</v>
      </c>
      <c r="D51" s="148">
        <v>87.0851</v>
      </c>
      <c r="E51" s="148">
        <f t="shared" si="6"/>
        <v>0.016099999999994452</v>
      </c>
      <c r="F51" s="149">
        <f t="shared" si="7"/>
        <v>50.251256281389715</v>
      </c>
      <c r="G51" s="150">
        <f t="shared" si="8"/>
        <v>320.39000000000004</v>
      </c>
      <c r="H51" s="147">
        <v>46</v>
      </c>
      <c r="I51" s="151">
        <v>695.59</v>
      </c>
      <c r="J51" s="152">
        <v>375.2</v>
      </c>
    </row>
    <row r="52" spans="1:10" ht="18.75" customHeight="1">
      <c r="A52" s="146"/>
      <c r="B52" s="147">
        <v>26</v>
      </c>
      <c r="C52" s="148">
        <v>85.8273</v>
      </c>
      <c r="D52" s="148">
        <v>85.8369</v>
      </c>
      <c r="E52" s="148">
        <f t="shared" si="6"/>
        <v>0.009600000000006048</v>
      </c>
      <c r="F52" s="149">
        <f t="shared" si="7"/>
        <v>33.671214618940226</v>
      </c>
      <c r="G52" s="150">
        <f t="shared" si="8"/>
        <v>285.11</v>
      </c>
      <c r="H52" s="147">
        <v>47</v>
      </c>
      <c r="I52" s="151">
        <v>749.61</v>
      </c>
      <c r="J52" s="152">
        <v>464.5</v>
      </c>
    </row>
    <row r="53" spans="1:10" ht="18.75" customHeight="1">
      <c r="A53" s="146"/>
      <c r="B53" s="147">
        <v>27</v>
      </c>
      <c r="C53" s="148">
        <v>86.319</v>
      </c>
      <c r="D53" s="148">
        <v>86.3258</v>
      </c>
      <c r="E53" s="148">
        <f t="shared" si="6"/>
        <v>0.006799999999998363</v>
      </c>
      <c r="F53" s="149">
        <f t="shared" si="7"/>
        <v>24.685979815575262</v>
      </c>
      <c r="G53" s="150">
        <f t="shared" si="8"/>
        <v>275.46000000000004</v>
      </c>
      <c r="H53" s="147">
        <v>48</v>
      </c>
      <c r="I53" s="151">
        <v>827.19</v>
      </c>
      <c r="J53" s="152">
        <v>551.73</v>
      </c>
    </row>
    <row r="54" spans="1:10" ht="18.75" customHeight="1">
      <c r="A54" s="146">
        <v>21227</v>
      </c>
      <c r="B54" s="147">
        <v>28</v>
      </c>
      <c r="C54" s="148">
        <v>87.2175</v>
      </c>
      <c r="D54" s="148">
        <v>87.2329</v>
      </c>
      <c r="E54" s="148">
        <f t="shared" si="6"/>
        <v>0.015399999999999636</v>
      </c>
      <c r="F54" s="149">
        <f t="shared" si="7"/>
        <v>60.451422963688465</v>
      </c>
      <c r="G54" s="150">
        <f t="shared" si="8"/>
        <v>254.75</v>
      </c>
      <c r="H54" s="147">
        <v>49</v>
      </c>
      <c r="I54" s="151">
        <v>766.01</v>
      </c>
      <c r="J54" s="152">
        <v>511.26</v>
      </c>
    </row>
    <row r="55" spans="1:10" ht="18.75" customHeight="1">
      <c r="A55" s="146"/>
      <c r="B55" s="147">
        <v>29</v>
      </c>
      <c r="C55" s="148">
        <v>85.2782</v>
      </c>
      <c r="D55" s="148">
        <v>85.2857</v>
      </c>
      <c r="E55" s="148">
        <f t="shared" si="6"/>
        <v>0.00750000000000739</v>
      </c>
      <c r="F55" s="149">
        <f t="shared" si="7"/>
        <v>25.17031915967174</v>
      </c>
      <c r="G55" s="150">
        <f t="shared" si="8"/>
        <v>297.97</v>
      </c>
      <c r="H55" s="147">
        <v>50</v>
      </c>
      <c r="I55" s="151">
        <v>648.09</v>
      </c>
      <c r="J55" s="152">
        <v>350.12</v>
      </c>
    </row>
    <row r="56" spans="1:10" ht="18.75" customHeight="1">
      <c r="A56" s="146"/>
      <c r="B56" s="147">
        <v>30</v>
      </c>
      <c r="C56" s="148">
        <v>84.986</v>
      </c>
      <c r="D56" s="148">
        <v>84.9905</v>
      </c>
      <c r="E56" s="148">
        <f t="shared" si="6"/>
        <v>0.004499999999993065</v>
      </c>
      <c r="F56" s="149">
        <f t="shared" si="7"/>
        <v>14.799710583414672</v>
      </c>
      <c r="G56" s="150">
        <f t="shared" si="8"/>
        <v>304.06</v>
      </c>
      <c r="H56" s="147">
        <v>51</v>
      </c>
      <c r="I56" s="151">
        <v>726.47</v>
      </c>
      <c r="J56" s="152">
        <v>422.41</v>
      </c>
    </row>
    <row r="57" spans="1:10" ht="18.75" customHeight="1">
      <c r="A57" s="146">
        <v>21255</v>
      </c>
      <c r="B57" s="147">
        <v>7</v>
      </c>
      <c r="C57" s="148">
        <v>86.436</v>
      </c>
      <c r="D57" s="148">
        <v>86.4445</v>
      </c>
      <c r="E57" s="148">
        <f t="shared" si="6"/>
        <v>0.008499999999997954</v>
      </c>
      <c r="F57" s="149">
        <f t="shared" si="7"/>
        <v>33.46193213132019</v>
      </c>
      <c r="G57" s="150">
        <f t="shared" si="8"/>
        <v>254.01999999999998</v>
      </c>
      <c r="H57" s="147">
        <v>52</v>
      </c>
      <c r="I57" s="151">
        <v>805.65</v>
      </c>
      <c r="J57" s="152">
        <v>551.63</v>
      </c>
    </row>
    <row r="58" spans="1:10" ht="18.75" customHeight="1">
      <c r="A58" s="146"/>
      <c r="B58" s="147">
        <v>8</v>
      </c>
      <c r="C58" s="148">
        <v>84.7837</v>
      </c>
      <c r="D58" s="148">
        <v>84.7898</v>
      </c>
      <c r="E58" s="148">
        <f t="shared" si="6"/>
        <v>0.006100000000003547</v>
      </c>
      <c r="F58" s="149">
        <f t="shared" si="7"/>
        <v>18.317218185104636</v>
      </c>
      <c r="G58" s="150">
        <f t="shared" si="8"/>
        <v>333.02000000000004</v>
      </c>
      <c r="H58" s="147">
        <v>53</v>
      </c>
      <c r="I58" s="151">
        <v>658.2</v>
      </c>
      <c r="J58" s="152">
        <v>325.18</v>
      </c>
    </row>
    <row r="59" spans="1:10" ht="18.75" customHeight="1">
      <c r="A59" s="146"/>
      <c r="B59" s="147">
        <v>9</v>
      </c>
      <c r="C59" s="148">
        <v>87.6426</v>
      </c>
      <c r="D59" s="148">
        <v>87.646</v>
      </c>
      <c r="E59" s="148">
        <f t="shared" si="6"/>
        <v>0.0033999999999991815</v>
      </c>
      <c r="F59" s="149">
        <f t="shared" si="7"/>
        <v>12.902246508800781</v>
      </c>
      <c r="G59" s="150">
        <f t="shared" si="8"/>
        <v>263.52</v>
      </c>
      <c r="H59" s="147">
        <v>54</v>
      </c>
      <c r="I59" s="151">
        <v>789.27</v>
      </c>
      <c r="J59" s="152">
        <v>525.75</v>
      </c>
    </row>
    <row r="60" spans="1:10" ht="18.75" customHeight="1">
      <c r="A60" s="146">
        <v>21270</v>
      </c>
      <c r="B60" s="147">
        <v>10</v>
      </c>
      <c r="C60" s="148">
        <v>85.0728</v>
      </c>
      <c r="D60" s="148">
        <v>85.0792</v>
      </c>
      <c r="E60" s="148">
        <f t="shared" si="6"/>
        <v>0.006399999999999295</v>
      </c>
      <c r="F60" s="149">
        <f t="shared" si="7"/>
        <v>22.043121857130593</v>
      </c>
      <c r="G60" s="150">
        <f t="shared" si="8"/>
        <v>290.3399999999999</v>
      </c>
      <c r="H60" s="147">
        <v>55</v>
      </c>
      <c r="I60" s="151">
        <v>658.31</v>
      </c>
      <c r="J60" s="152">
        <v>367.97</v>
      </c>
    </row>
    <row r="61" spans="1:10" ht="18.75" customHeight="1">
      <c r="A61" s="146"/>
      <c r="B61" s="147">
        <v>11</v>
      </c>
      <c r="C61" s="148">
        <v>86.0977</v>
      </c>
      <c r="D61" s="148">
        <v>86.1007</v>
      </c>
      <c r="E61" s="148">
        <f t="shared" si="6"/>
        <v>0.0030000000000001137</v>
      </c>
      <c r="F61" s="149">
        <f t="shared" si="7"/>
        <v>11.463069810095575</v>
      </c>
      <c r="G61" s="150">
        <f t="shared" si="8"/>
        <v>261.71000000000004</v>
      </c>
      <c r="H61" s="147">
        <v>56</v>
      </c>
      <c r="I61" s="151">
        <v>876.98</v>
      </c>
      <c r="J61" s="152">
        <v>615.27</v>
      </c>
    </row>
    <row r="62" spans="1:10" ht="18.75" customHeight="1">
      <c r="A62" s="153"/>
      <c r="B62" s="154">
        <v>12</v>
      </c>
      <c r="C62" s="155">
        <v>84.846</v>
      </c>
      <c r="D62" s="155">
        <v>84.8542</v>
      </c>
      <c r="E62" s="155">
        <f t="shared" si="6"/>
        <v>0.008200000000002206</v>
      </c>
      <c r="F62" s="156">
        <f t="shared" si="7"/>
        <v>26.305658924683065</v>
      </c>
      <c r="G62" s="157">
        <f t="shared" si="8"/>
        <v>311.71999999999997</v>
      </c>
      <c r="H62" s="154">
        <v>57</v>
      </c>
      <c r="I62" s="158">
        <v>705.79</v>
      </c>
      <c r="J62" s="157">
        <v>394.07</v>
      </c>
    </row>
    <row r="63" spans="1:10" ht="18.75" customHeight="1">
      <c r="A63" s="159">
        <v>21277</v>
      </c>
      <c r="B63" s="160">
        <v>19</v>
      </c>
      <c r="C63" s="161">
        <v>88.9618</v>
      </c>
      <c r="D63" s="161">
        <v>88.9699</v>
      </c>
      <c r="E63" s="161">
        <f t="shared" si="6"/>
        <v>0.008099999999998886</v>
      </c>
      <c r="F63" s="162">
        <f t="shared" si="7"/>
        <v>27.21591290907494</v>
      </c>
      <c r="G63" s="152">
        <f t="shared" si="8"/>
        <v>297.62000000000006</v>
      </c>
      <c r="H63" s="160">
        <v>1</v>
      </c>
      <c r="I63" s="163">
        <v>632.94</v>
      </c>
      <c r="J63" s="152">
        <v>335.32</v>
      </c>
    </row>
    <row r="64" spans="1:10" ht="18.75" customHeight="1">
      <c r="A64" s="146"/>
      <c r="B64" s="147">
        <v>20</v>
      </c>
      <c r="C64" s="148">
        <v>84.6436</v>
      </c>
      <c r="D64" s="148">
        <v>84.6537</v>
      </c>
      <c r="E64" s="148">
        <f t="shared" si="6"/>
        <v>0.010099999999994225</v>
      </c>
      <c r="F64" s="149">
        <f t="shared" si="7"/>
        <v>33.469198396110365</v>
      </c>
      <c r="G64" s="150">
        <f t="shared" si="8"/>
        <v>301.77</v>
      </c>
      <c r="H64" s="147">
        <v>2</v>
      </c>
      <c r="I64" s="151">
        <v>663.91</v>
      </c>
      <c r="J64" s="152">
        <v>362.14</v>
      </c>
    </row>
    <row r="65" spans="1:10" ht="18.75" customHeight="1">
      <c r="A65" s="146"/>
      <c r="B65" s="160">
        <v>21</v>
      </c>
      <c r="C65" s="148">
        <v>86.3439</v>
      </c>
      <c r="D65" s="148">
        <v>86.3537</v>
      </c>
      <c r="E65" s="148">
        <f t="shared" si="6"/>
        <v>0.009799999999998477</v>
      </c>
      <c r="F65" s="149">
        <f t="shared" si="7"/>
        <v>36.471901749156956</v>
      </c>
      <c r="G65" s="150">
        <f t="shared" si="8"/>
        <v>268.70000000000005</v>
      </c>
      <c r="H65" s="160">
        <v>3</v>
      </c>
      <c r="I65" s="151">
        <v>836.57</v>
      </c>
      <c r="J65" s="152">
        <v>567.87</v>
      </c>
    </row>
    <row r="66" spans="1:10" ht="18.75" customHeight="1">
      <c r="A66" s="146">
        <v>21297</v>
      </c>
      <c r="B66" s="147">
        <v>22</v>
      </c>
      <c r="C66" s="148">
        <v>85.1165</v>
      </c>
      <c r="D66" s="148">
        <v>85.1235</v>
      </c>
      <c r="E66" s="148">
        <f t="shared" si="6"/>
        <v>0.007000000000005002</v>
      </c>
      <c r="F66" s="149">
        <f t="shared" si="7"/>
        <v>22.32926090148012</v>
      </c>
      <c r="G66" s="150">
        <f t="shared" si="8"/>
        <v>313.49</v>
      </c>
      <c r="H66" s="147">
        <v>4</v>
      </c>
      <c r="I66" s="151">
        <v>711.86</v>
      </c>
      <c r="J66" s="152">
        <v>398.37</v>
      </c>
    </row>
    <row r="67" spans="1:10" ht="18.75" customHeight="1">
      <c r="A67" s="146"/>
      <c r="B67" s="160">
        <v>23</v>
      </c>
      <c r="C67" s="148">
        <v>87.682</v>
      </c>
      <c r="D67" s="148">
        <v>87.6893</v>
      </c>
      <c r="E67" s="148">
        <f t="shared" si="6"/>
        <v>0.00730000000000075</v>
      </c>
      <c r="F67" s="149">
        <f t="shared" si="7"/>
        <v>21.248726531802507</v>
      </c>
      <c r="G67" s="150">
        <f t="shared" si="8"/>
        <v>343.54999999999995</v>
      </c>
      <c r="H67" s="160">
        <v>5</v>
      </c>
      <c r="I67" s="151">
        <v>765.9</v>
      </c>
      <c r="J67" s="152">
        <v>422.35</v>
      </c>
    </row>
    <row r="68" spans="1:10" ht="18.75" customHeight="1">
      <c r="A68" s="146"/>
      <c r="B68" s="147">
        <v>24</v>
      </c>
      <c r="C68" s="148">
        <v>88.073</v>
      </c>
      <c r="D68" s="148">
        <v>88.0845</v>
      </c>
      <c r="E68" s="148">
        <f t="shared" si="6"/>
        <v>0.011500000000012278</v>
      </c>
      <c r="F68" s="149">
        <f t="shared" si="7"/>
        <v>36.33835750627952</v>
      </c>
      <c r="G68" s="150">
        <f t="shared" si="8"/>
        <v>316.46999999999997</v>
      </c>
      <c r="H68" s="147">
        <v>6</v>
      </c>
      <c r="I68" s="151">
        <v>752.63</v>
      </c>
      <c r="J68" s="152">
        <v>436.16</v>
      </c>
    </row>
    <row r="69" spans="1:10" ht="18.75" customHeight="1">
      <c r="A69" s="146">
        <v>21306</v>
      </c>
      <c r="B69" s="147">
        <v>10</v>
      </c>
      <c r="C69" s="148">
        <v>85.0737</v>
      </c>
      <c r="D69" s="148">
        <v>85.0876</v>
      </c>
      <c r="E69" s="148">
        <f t="shared" si="6"/>
        <v>0.013899999999992474</v>
      </c>
      <c r="F69" s="149">
        <f t="shared" si="7"/>
        <v>51.58465078301963</v>
      </c>
      <c r="G69" s="150">
        <f t="shared" si="8"/>
        <v>269.46000000000004</v>
      </c>
      <c r="H69" s="160">
        <v>7</v>
      </c>
      <c r="I69" s="151">
        <v>816.72</v>
      </c>
      <c r="J69" s="152">
        <v>547.26</v>
      </c>
    </row>
    <row r="70" spans="1:10" ht="18.75" customHeight="1">
      <c r="A70" s="146"/>
      <c r="B70" s="147">
        <v>11</v>
      </c>
      <c r="C70" s="148">
        <v>86.0931</v>
      </c>
      <c r="D70" s="148">
        <v>86.1093</v>
      </c>
      <c r="E70" s="148">
        <f t="shared" si="6"/>
        <v>0.016199999999997772</v>
      </c>
      <c r="F70" s="149">
        <f t="shared" si="7"/>
        <v>49.34360817519349</v>
      </c>
      <c r="G70" s="150">
        <f t="shared" si="8"/>
        <v>328.30999999999995</v>
      </c>
      <c r="H70" s="147">
        <v>8</v>
      </c>
      <c r="I70" s="151">
        <v>694.04</v>
      </c>
      <c r="J70" s="152">
        <v>365.73</v>
      </c>
    </row>
    <row r="71" spans="1:10" ht="18.75" customHeight="1">
      <c r="A71" s="146"/>
      <c r="B71" s="147">
        <v>12</v>
      </c>
      <c r="C71" s="148">
        <v>84.834</v>
      </c>
      <c r="D71" s="148">
        <v>84.8528</v>
      </c>
      <c r="E71" s="148">
        <f t="shared" si="6"/>
        <v>0.018799999999998818</v>
      </c>
      <c r="F71" s="149">
        <f t="shared" si="7"/>
        <v>65.7664591058519</v>
      </c>
      <c r="G71" s="150">
        <f t="shared" si="8"/>
        <v>285.85999999999996</v>
      </c>
      <c r="H71" s="160">
        <v>9</v>
      </c>
      <c r="I71" s="151">
        <v>790.42</v>
      </c>
      <c r="J71" s="152">
        <v>504.56</v>
      </c>
    </row>
    <row r="72" spans="1:10" ht="18.75" customHeight="1">
      <c r="A72" s="146">
        <v>21323</v>
      </c>
      <c r="B72" s="147">
        <v>13</v>
      </c>
      <c r="C72" s="148">
        <v>86.7318</v>
      </c>
      <c r="D72" s="148">
        <v>86.779</v>
      </c>
      <c r="E72" s="148">
        <f t="shared" si="6"/>
        <v>0.04719999999998947</v>
      </c>
      <c r="F72" s="149">
        <f t="shared" si="7"/>
        <v>177.81796262804951</v>
      </c>
      <c r="G72" s="150">
        <f t="shared" si="8"/>
        <v>265.44000000000005</v>
      </c>
      <c r="H72" s="147">
        <v>10</v>
      </c>
      <c r="I72" s="151">
        <v>763.32</v>
      </c>
      <c r="J72" s="152">
        <v>497.88</v>
      </c>
    </row>
    <row r="73" spans="1:10" ht="18.75" customHeight="1">
      <c r="A73" s="146"/>
      <c r="B73" s="147">
        <v>14</v>
      </c>
      <c r="C73" s="148">
        <v>85.9502</v>
      </c>
      <c r="D73" s="148">
        <v>85.9973</v>
      </c>
      <c r="E73" s="148">
        <f t="shared" si="6"/>
        <v>0.047100000000000364</v>
      </c>
      <c r="F73" s="149">
        <f t="shared" si="7"/>
        <v>179.2578496669852</v>
      </c>
      <c r="G73" s="150">
        <f t="shared" si="8"/>
        <v>262.75</v>
      </c>
      <c r="H73" s="160">
        <v>11</v>
      </c>
      <c r="I73" s="151">
        <v>816.69</v>
      </c>
      <c r="J73" s="152">
        <v>553.94</v>
      </c>
    </row>
    <row r="74" spans="1:10" ht="18.75" customHeight="1">
      <c r="A74" s="146"/>
      <c r="B74" s="147">
        <v>15</v>
      </c>
      <c r="C74" s="148">
        <v>87.0018</v>
      </c>
      <c r="D74" s="148">
        <v>87.0624</v>
      </c>
      <c r="E74" s="148">
        <f t="shared" si="6"/>
        <v>0.06059999999999377</v>
      </c>
      <c r="F74" s="149">
        <f t="shared" si="7"/>
        <v>184.6266337628912</v>
      </c>
      <c r="G74" s="150">
        <f t="shared" si="8"/>
        <v>328.22999999999996</v>
      </c>
      <c r="H74" s="147">
        <v>12</v>
      </c>
      <c r="I74" s="151">
        <v>690.4</v>
      </c>
      <c r="J74" s="152">
        <v>362.17</v>
      </c>
    </row>
    <row r="75" spans="1:10" ht="18.75" customHeight="1">
      <c r="A75" s="146">
        <v>21330</v>
      </c>
      <c r="B75" s="147">
        <v>16</v>
      </c>
      <c r="C75" s="148">
        <v>86.1401</v>
      </c>
      <c r="D75" s="148">
        <v>86.3036</v>
      </c>
      <c r="E75" s="148">
        <f t="shared" si="6"/>
        <v>0.1634999999999991</v>
      </c>
      <c r="F75" s="149">
        <f t="shared" si="7"/>
        <v>479.1770463937138</v>
      </c>
      <c r="G75" s="150">
        <f t="shared" si="8"/>
        <v>341.21000000000004</v>
      </c>
      <c r="H75" s="160">
        <v>13</v>
      </c>
      <c r="I75" s="151">
        <v>655.73</v>
      </c>
      <c r="J75" s="152">
        <v>314.52</v>
      </c>
    </row>
    <row r="76" spans="1:10" ht="18.75" customHeight="1">
      <c r="A76" s="146"/>
      <c r="B76" s="147">
        <v>17</v>
      </c>
      <c r="C76" s="148">
        <v>87.2146</v>
      </c>
      <c r="D76" s="148">
        <v>87.3705</v>
      </c>
      <c r="E76" s="148">
        <f t="shared" si="6"/>
        <v>0.1559000000000026</v>
      </c>
      <c r="F76" s="149">
        <f t="shared" si="7"/>
        <v>488.31673244378436</v>
      </c>
      <c r="G76" s="150">
        <f t="shared" si="8"/>
        <v>319.26</v>
      </c>
      <c r="H76" s="147">
        <v>14</v>
      </c>
      <c r="I76" s="151">
        <v>714.24</v>
      </c>
      <c r="J76" s="152">
        <v>394.98</v>
      </c>
    </row>
    <row r="77" spans="1:10" ht="18.75" customHeight="1">
      <c r="A77" s="146"/>
      <c r="B77" s="147">
        <v>18</v>
      </c>
      <c r="C77" s="148">
        <v>85.1664</v>
      </c>
      <c r="D77" s="148">
        <v>85.3399</v>
      </c>
      <c r="E77" s="148">
        <f t="shared" si="6"/>
        <v>0.1735000000000042</v>
      </c>
      <c r="F77" s="149">
        <f t="shared" si="7"/>
        <v>504.15528563957747</v>
      </c>
      <c r="G77" s="150">
        <f t="shared" si="8"/>
        <v>344.14000000000004</v>
      </c>
      <c r="H77" s="160">
        <v>15</v>
      </c>
      <c r="I77" s="151">
        <v>657.73</v>
      </c>
      <c r="J77" s="152">
        <v>313.59</v>
      </c>
    </row>
    <row r="78" spans="1:10" ht="18.75" customHeight="1">
      <c r="A78" s="146">
        <v>21339</v>
      </c>
      <c r="B78" s="147">
        <v>28</v>
      </c>
      <c r="C78" s="148">
        <v>87.2002</v>
      </c>
      <c r="D78" s="148">
        <v>87.2057</v>
      </c>
      <c r="E78" s="148">
        <f t="shared" si="6"/>
        <v>0.00549999999999784</v>
      </c>
      <c r="F78" s="149">
        <f t="shared" si="7"/>
        <v>20.29370526159634</v>
      </c>
      <c r="G78" s="150">
        <f t="shared" si="8"/>
        <v>271.02</v>
      </c>
      <c r="H78" s="147">
        <v>16</v>
      </c>
      <c r="I78" s="151">
        <v>827.12</v>
      </c>
      <c r="J78" s="152">
        <v>556.1</v>
      </c>
    </row>
    <row r="79" spans="1:10" ht="23.25">
      <c r="A79" s="146"/>
      <c r="B79" s="147">
        <v>29</v>
      </c>
      <c r="C79" s="148">
        <v>85.2431</v>
      </c>
      <c r="D79" s="148">
        <v>85.248</v>
      </c>
      <c r="E79" s="148">
        <f t="shared" si="6"/>
        <v>0.004900000000006344</v>
      </c>
      <c r="F79" s="149">
        <f t="shared" si="7"/>
        <v>15.47254412834742</v>
      </c>
      <c r="G79" s="150">
        <f t="shared" si="8"/>
        <v>316.68999999999994</v>
      </c>
      <c r="H79" s="160">
        <v>17</v>
      </c>
      <c r="I79" s="151">
        <v>847.16</v>
      </c>
      <c r="J79" s="152">
        <v>530.47</v>
      </c>
    </row>
    <row r="80" spans="1:10" ht="23.25">
      <c r="A80" s="146"/>
      <c r="B80" s="147">
        <v>30</v>
      </c>
      <c r="C80" s="148">
        <v>84.986</v>
      </c>
      <c r="D80" s="148">
        <v>84.9895</v>
      </c>
      <c r="E80" s="148">
        <f t="shared" si="6"/>
        <v>0.003500000000002501</v>
      </c>
      <c r="F80" s="149">
        <f t="shared" si="7"/>
        <v>11.658894070627916</v>
      </c>
      <c r="G80" s="150">
        <f t="shared" si="8"/>
        <v>300.20000000000005</v>
      </c>
      <c r="H80" s="147">
        <v>18</v>
      </c>
      <c r="I80" s="151">
        <v>808.84</v>
      </c>
      <c r="J80" s="152">
        <v>508.64</v>
      </c>
    </row>
    <row r="81" spans="1:10" ht="23.25">
      <c r="A81" s="146">
        <v>21355</v>
      </c>
      <c r="B81" s="147">
        <v>31</v>
      </c>
      <c r="C81" s="148">
        <v>84.8796</v>
      </c>
      <c r="D81" s="148">
        <v>84.8842</v>
      </c>
      <c r="E81" s="148">
        <f t="shared" si="6"/>
        <v>0.004600000000010596</v>
      </c>
      <c r="F81" s="149">
        <f t="shared" si="7"/>
        <v>12.879021194418893</v>
      </c>
      <c r="G81" s="150">
        <f t="shared" si="8"/>
        <v>357.16999999999996</v>
      </c>
      <c r="H81" s="160">
        <v>19</v>
      </c>
      <c r="I81" s="151">
        <v>726.65</v>
      </c>
      <c r="J81" s="152">
        <v>369.48</v>
      </c>
    </row>
    <row r="82" spans="1:10" ht="23.25">
      <c r="A82" s="146"/>
      <c r="B82" s="147">
        <v>32</v>
      </c>
      <c r="C82" s="148">
        <v>85.0095</v>
      </c>
      <c r="D82" s="148">
        <v>85.0133</v>
      </c>
      <c r="E82" s="148">
        <f t="shared" si="6"/>
        <v>0.0037999999999982492</v>
      </c>
      <c r="F82" s="149">
        <f t="shared" si="7"/>
        <v>12.048192771078787</v>
      </c>
      <c r="G82" s="150">
        <f t="shared" si="8"/>
        <v>315.4</v>
      </c>
      <c r="H82" s="147">
        <v>20</v>
      </c>
      <c r="I82" s="151">
        <v>680.39</v>
      </c>
      <c r="J82" s="152">
        <v>364.99</v>
      </c>
    </row>
    <row r="83" spans="1:10" ht="23.25">
      <c r="A83" s="146"/>
      <c r="B83" s="147">
        <v>33</v>
      </c>
      <c r="C83" s="148">
        <v>85.9742</v>
      </c>
      <c r="D83" s="148">
        <v>85.983</v>
      </c>
      <c r="E83" s="148">
        <f t="shared" si="6"/>
        <v>0.008800000000007913</v>
      </c>
      <c r="F83" s="149">
        <f t="shared" si="7"/>
        <v>29.937064126579052</v>
      </c>
      <c r="G83" s="150">
        <f t="shared" si="8"/>
        <v>293.95</v>
      </c>
      <c r="H83" s="160">
        <v>21</v>
      </c>
      <c r="I83" s="151">
        <v>803.51</v>
      </c>
      <c r="J83" s="152">
        <v>509.56</v>
      </c>
    </row>
    <row r="84" spans="1:10" ht="23.25">
      <c r="A84" s="146">
        <v>21362</v>
      </c>
      <c r="B84" s="147">
        <v>34</v>
      </c>
      <c r="C84" s="148">
        <v>83.7208</v>
      </c>
      <c r="D84" s="148">
        <v>83.7296</v>
      </c>
      <c r="E84" s="148">
        <f t="shared" si="6"/>
        <v>0.008800000000007913</v>
      </c>
      <c r="F84" s="149">
        <f t="shared" si="7"/>
        <v>29.84467204777831</v>
      </c>
      <c r="G84" s="150">
        <f t="shared" si="8"/>
        <v>294.86</v>
      </c>
      <c r="H84" s="147">
        <v>22</v>
      </c>
      <c r="I84" s="151">
        <v>842.09</v>
      </c>
      <c r="J84" s="152">
        <v>547.23</v>
      </c>
    </row>
    <row r="85" spans="1:10" ht="23.25">
      <c r="A85" s="146"/>
      <c r="B85" s="147">
        <v>35</v>
      </c>
      <c r="C85" s="148">
        <v>85.0238</v>
      </c>
      <c r="D85" s="148">
        <v>85.0321</v>
      </c>
      <c r="E85" s="148">
        <f t="shared" si="6"/>
        <v>0.008300000000005525</v>
      </c>
      <c r="F85" s="149">
        <f t="shared" si="7"/>
        <v>25.25483036666827</v>
      </c>
      <c r="G85" s="150">
        <f t="shared" si="8"/>
        <v>328.65</v>
      </c>
      <c r="H85" s="160">
        <v>23</v>
      </c>
      <c r="I85" s="151">
        <v>800.53</v>
      </c>
      <c r="J85" s="152">
        <v>471.88</v>
      </c>
    </row>
    <row r="86" spans="1:10" ht="23.25">
      <c r="A86" s="146"/>
      <c r="B86" s="147">
        <v>36</v>
      </c>
      <c r="C86" s="148">
        <v>84.5676</v>
      </c>
      <c r="D86" s="148">
        <v>84.5794</v>
      </c>
      <c r="E86" s="148">
        <f t="shared" si="6"/>
        <v>0.011800000000008026</v>
      </c>
      <c r="F86" s="149">
        <f t="shared" si="7"/>
        <v>38.09154884113896</v>
      </c>
      <c r="G86" s="150">
        <f t="shared" si="8"/>
        <v>309.78</v>
      </c>
      <c r="H86" s="147">
        <v>24</v>
      </c>
      <c r="I86" s="151">
        <v>667.26</v>
      </c>
      <c r="J86" s="152">
        <v>357.48</v>
      </c>
    </row>
    <row r="87" spans="1:10" ht="23.25">
      <c r="A87" s="146">
        <v>21367</v>
      </c>
      <c r="B87" s="147">
        <v>22</v>
      </c>
      <c r="C87" s="148">
        <v>85.1603</v>
      </c>
      <c r="D87" s="148">
        <v>85.1781</v>
      </c>
      <c r="E87" s="148">
        <f t="shared" si="6"/>
        <v>0.017799999999994043</v>
      </c>
      <c r="F87" s="149">
        <f t="shared" si="7"/>
        <v>67.90005721912662</v>
      </c>
      <c r="G87" s="150">
        <f t="shared" si="8"/>
        <v>262.15</v>
      </c>
      <c r="H87" s="160">
        <v>25</v>
      </c>
      <c r="I87" s="151">
        <v>806.51</v>
      </c>
      <c r="J87" s="152">
        <v>544.36</v>
      </c>
    </row>
    <row r="88" spans="1:10" ht="23.25">
      <c r="A88" s="146"/>
      <c r="B88" s="147">
        <v>23</v>
      </c>
      <c r="C88" s="148">
        <v>87.705</v>
      </c>
      <c r="D88" s="148">
        <v>87.7311</v>
      </c>
      <c r="E88" s="148">
        <f t="shared" si="6"/>
        <v>0.026099999999999568</v>
      </c>
      <c r="F88" s="149">
        <f t="shared" si="7"/>
        <v>85.41414405864307</v>
      </c>
      <c r="G88" s="150">
        <f t="shared" si="8"/>
        <v>305.57000000000005</v>
      </c>
      <c r="H88" s="147">
        <v>26</v>
      </c>
      <c r="I88" s="151">
        <v>643.35</v>
      </c>
      <c r="J88" s="152">
        <v>337.78</v>
      </c>
    </row>
    <row r="89" spans="1:10" ht="23.25">
      <c r="A89" s="146"/>
      <c r="B89" s="147">
        <v>24</v>
      </c>
      <c r="C89" s="148">
        <v>88.0707</v>
      </c>
      <c r="D89" s="148">
        <v>88.0997</v>
      </c>
      <c r="E89" s="148">
        <f t="shared" si="6"/>
        <v>0.028999999999996362</v>
      </c>
      <c r="F89" s="149">
        <f t="shared" si="7"/>
        <v>88.03084114985387</v>
      </c>
      <c r="G89" s="150">
        <f t="shared" si="8"/>
        <v>329.43</v>
      </c>
      <c r="H89" s="160">
        <v>27</v>
      </c>
      <c r="I89" s="151">
        <v>749.5</v>
      </c>
      <c r="J89" s="152">
        <v>420.07</v>
      </c>
    </row>
    <row r="90" spans="1:10" ht="23.25">
      <c r="A90" s="146">
        <v>21381</v>
      </c>
      <c r="B90" s="147">
        <v>25</v>
      </c>
      <c r="C90" s="148">
        <v>87.0756</v>
      </c>
      <c r="D90" s="148">
        <v>87.3945</v>
      </c>
      <c r="E90" s="148">
        <f t="shared" si="6"/>
        <v>0.3188999999999993</v>
      </c>
      <c r="F90" s="149">
        <f t="shared" si="7"/>
        <v>1057.6763623097056</v>
      </c>
      <c r="G90" s="150">
        <f t="shared" si="8"/>
        <v>301.51</v>
      </c>
      <c r="H90" s="147">
        <v>28</v>
      </c>
      <c r="I90" s="151">
        <v>855.55</v>
      </c>
      <c r="J90" s="152">
        <v>554.04</v>
      </c>
    </row>
    <row r="91" spans="1:10" ht="23.25">
      <c r="A91" s="146"/>
      <c r="B91" s="147">
        <v>26</v>
      </c>
      <c r="C91" s="148">
        <v>85.8123</v>
      </c>
      <c r="D91" s="148">
        <v>86.1072</v>
      </c>
      <c r="E91" s="148">
        <f t="shared" si="6"/>
        <v>0.2949000000000126</v>
      </c>
      <c r="F91" s="149">
        <f t="shared" si="7"/>
        <v>1099.6755789238641</v>
      </c>
      <c r="G91" s="150">
        <f t="shared" si="8"/>
        <v>268.16999999999996</v>
      </c>
      <c r="H91" s="160">
        <v>29</v>
      </c>
      <c r="I91" s="151">
        <v>827</v>
      </c>
      <c r="J91" s="152">
        <v>558.83</v>
      </c>
    </row>
    <row r="92" spans="1:10" ht="23.25">
      <c r="A92" s="146"/>
      <c r="B92" s="147">
        <v>27</v>
      </c>
      <c r="C92" s="148">
        <v>86.3452</v>
      </c>
      <c r="D92" s="148">
        <v>86.7021</v>
      </c>
      <c r="E92" s="148">
        <f t="shared" si="6"/>
        <v>0.356899999999996</v>
      </c>
      <c r="F92" s="149">
        <f t="shared" si="7"/>
        <v>1052.9576633721667</v>
      </c>
      <c r="G92" s="150">
        <f t="shared" si="8"/>
        <v>338.95000000000005</v>
      </c>
      <c r="H92" s="147">
        <v>30</v>
      </c>
      <c r="I92" s="151">
        <v>734.07</v>
      </c>
      <c r="J92" s="152">
        <v>395.12</v>
      </c>
    </row>
    <row r="93" spans="1:10" ht="23.25">
      <c r="A93" s="146">
        <v>21388</v>
      </c>
      <c r="B93" s="147">
        <v>28</v>
      </c>
      <c r="C93" s="148">
        <v>87.2195</v>
      </c>
      <c r="D93" s="148">
        <v>87.5091</v>
      </c>
      <c r="E93" s="148">
        <f t="shared" si="6"/>
        <v>0.2896000000000072</v>
      </c>
      <c r="F93" s="149">
        <f t="shared" si="7"/>
        <v>847.9985944774888</v>
      </c>
      <c r="G93" s="150">
        <f t="shared" si="8"/>
        <v>341.50999999999993</v>
      </c>
      <c r="H93" s="160">
        <v>31</v>
      </c>
      <c r="I93" s="151">
        <v>719.67</v>
      </c>
      <c r="J93" s="152">
        <v>378.16</v>
      </c>
    </row>
    <row r="94" spans="1:10" ht="23.25">
      <c r="A94" s="146"/>
      <c r="B94" s="147">
        <v>29</v>
      </c>
      <c r="C94" s="148">
        <v>85.2714</v>
      </c>
      <c r="D94" s="148">
        <v>85.5787</v>
      </c>
      <c r="E94" s="148">
        <f t="shared" si="6"/>
        <v>0.3072999999999979</v>
      </c>
      <c r="F94" s="149">
        <f t="shared" si="7"/>
        <v>1020.8624011693506</v>
      </c>
      <c r="G94" s="150">
        <f t="shared" si="8"/>
        <v>301.02</v>
      </c>
      <c r="H94" s="147">
        <v>32</v>
      </c>
      <c r="I94" s="151">
        <v>801.17</v>
      </c>
      <c r="J94" s="152">
        <v>500.15</v>
      </c>
    </row>
    <row r="95" spans="1:10" ht="23.25">
      <c r="A95" s="146"/>
      <c r="B95" s="147">
        <v>30</v>
      </c>
      <c r="C95" s="148">
        <v>84.9948</v>
      </c>
      <c r="D95" s="148">
        <v>85.234</v>
      </c>
      <c r="E95" s="148">
        <f t="shared" si="6"/>
        <v>0.23919999999999675</v>
      </c>
      <c r="F95" s="149">
        <f t="shared" si="7"/>
        <v>878.1848887583403</v>
      </c>
      <c r="G95" s="150">
        <f t="shared" si="8"/>
        <v>272.38</v>
      </c>
      <c r="H95" s="160">
        <v>33</v>
      </c>
      <c r="I95" s="151">
        <v>808.79</v>
      </c>
      <c r="J95" s="152">
        <v>536.41</v>
      </c>
    </row>
    <row r="96" spans="1:10" ht="23.25">
      <c r="A96" s="146">
        <v>21410</v>
      </c>
      <c r="B96" s="147">
        <v>10</v>
      </c>
      <c r="C96" s="148">
        <v>85.09</v>
      </c>
      <c r="D96" s="148">
        <v>85.3568</v>
      </c>
      <c r="E96" s="148">
        <f t="shared" si="6"/>
        <v>0.2668000000000035</v>
      </c>
      <c r="F96" s="149">
        <f t="shared" si="7"/>
        <v>762.3292759586361</v>
      </c>
      <c r="G96" s="150">
        <f t="shared" si="8"/>
        <v>349.98</v>
      </c>
      <c r="H96" s="147">
        <v>34</v>
      </c>
      <c r="I96" s="151">
        <v>716.11</v>
      </c>
      <c r="J96" s="152">
        <v>366.13</v>
      </c>
    </row>
    <row r="97" spans="1:10" ht="23.25">
      <c r="A97" s="146"/>
      <c r="B97" s="147">
        <v>11</v>
      </c>
      <c r="C97" s="148">
        <v>86.0878</v>
      </c>
      <c r="D97" s="148">
        <v>86.3133</v>
      </c>
      <c r="E97" s="148">
        <f t="shared" si="6"/>
        <v>0.2254999999999967</v>
      </c>
      <c r="F97" s="149">
        <f t="shared" si="7"/>
        <v>768.1302585413928</v>
      </c>
      <c r="G97" s="150">
        <f t="shared" si="8"/>
        <v>293.57000000000005</v>
      </c>
      <c r="H97" s="160">
        <v>35</v>
      </c>
      <c r="I97" s="151">
        <v>846.96</v>
      </c>
      <c r="J97" s="152">
        <v>553.39</v>
      </c>
    </row>
    <row r="98" spans="1:10" ht="23.25">
      <c r="A98" s="146"/>
      <c r="B98" s="147">
        <v>12</v>
      </c>
      <c r="C98" s="148">
        <v>84.885</v>
      </c>
      <c r="D98" s="148">
        <v>85.1845</v>
      </c>
      <c r="E98" s="148">
        <f t="shared" si="6"/>
        <v>0.29949999999999477</v>
      </c>
      <c r="F98" s="149">
        <f t="shared" si="7"/>
        <v>932.6731439959976</v>
      </c>
      <c r="G98" s="150">
        <f t="shared" si="8"/>
        <v>321.12</v>
      </c>
      <c r="H98" s="147">
        <v>36</v>
      </c>
      <c r="I98" s="151">
        <v>854.83</v>
      </c>
      <c r="J98" s="152">
        <v>533.71</v>
      </c>
    </row>
    <row r="99" spans="1:10" ht="23.25">
      <c r="A99" s="146">
        <v>21411</v>
      </c>
      <c r="B99" s="147">
        <v>13</v>
      </c>
      <c r="C99" s="148">
        <v>86.7511</v>
      </c>
      <c r="D99" s="148">
        <v>87.2559</v>
      </c>
      <c r="E99" s="148">
        <f t="shared" si="6"/>
        <v>0.504800000000003</v>
      </c>
      <c r="F99" s="149">
        <f t="shared" si="7"/>
        <v>1662.8784135454855</v>
      </c>
      <c r="G99" s="150">
        <f t="shared" si="8"/>
        <v>303.57</v>
      </c>
      <c r="H99" s="160">
        <v>37</v>
      </c>
      <c r="I99" s="151">
        <v>603.11</v>
      </c>
      <c r="J99" s="152">
        <v>299.54</v>
      </c>
    </row>
    <row r="100" spans="1:10" ht="23.25">
      <c r="A100" s="146"/>
      <c r="B100" s="147">
        <v>14</v>
      </c>
      <c r="C100" s="148">
        <v>85.9297</v>
      </c>
      <c r="D100" s="148">
        <v>86.3918</v>
      </c>
      <c r="E100" s="148">
        <f aca="true" t="shared" si="9" ref="E100:E163">D100-C100</f>
        <v>0.4621000000000066</v>
      </c>
      <c r="F100" s="149">
        <f aca="true" t="shared" si="10" ref="F100:F163">((10^6)*E100/G100)</f>
        <v>1723.4177451236587</v>
      </c>
      <c r="G100" s="150">
        <f aca="true" t="shared" si="11" ref="G100:G163">I100-J100</f>
        <v>268.13</v>
      </c>
      <c r="H100" s="147">
        <v>38</v>
      </c>
      <c r="I100" s="151">
        <v>827.91</v>
      </c>
      <c r="J100" s="152">
        <v>559.78</v>
      </c>
    </row>
    <row r="101" spans="1:10" ht="23.25">
      <c r="A101" s="146"/>
      <c r="B101" s="147">
        <v>15</v>
      </c>
      <c r="C101" s="148">
        <v>87.0245</v>
      </c>
      <c r="D101" s="148">
        <v>87.4789</v>
      </c>
      <c r="E101" s="148">
        <f t="shared" si="9"/>
        <v>0.4543999999999926</v>
      </c>
      <c r="F101" s="149">
        <f t="shared" si="10"/>
        <v>1448.3330145980512</v>
      </c>
      <c r="G101" s="150">
        <f t="shared" si="11"/>
        <v>313.74</v>
      </c>
      <c r="H101" s="160">
        <v>39</v>
      </c>
      <c r="I101" s="151">
        <v>621.49</v>
      </c>
      <c r="J101" s="152">
        <v>307.75</v>
      </c>
    </row>
    <row r="102" spans="1:10" ht="23.25">
      <c r="A102" s="146">
        <v>21423</v>
      </c>
      <c r="B102" s="147">
        <v>16</v>
      </c>
      <c r="C102" s="148">
        <v>86.182</v>
      </c>
      <c r="D102" s="148">
        <v>86.3324</v>
      </c>
      <c r="E102" s="148">
        <f t="shared" si="9"/>
        <v>0.15040000000000475</v>
      </c>
      <c r="F102" s="149">
        <f t="shared" si="10"/>
        <v>418.7548724802449</v>
      </c>
      <c r="G102" s="150">
        <f t="shared" si="11"/>
        <v>359.15999999999997</v>
      </c>
      <c r="H102" s="147">
        <v>40</v>
      </c>
      <c r="I102" s="151">
        <v>659.39</v>
      </c>
      <c r="J102" s="152">
        <v>300.23</v>
      </c>
    </row>
    <row r="103" spans="1:10" ht="23.25">
      <c r="A103" s="146"/>
      <c r="B103" s="147">
        <v>17</v>
      </c>
      <c r="C103" s="148">
        <v>87.2168</v>
      </c>
      <c r="D103" s="148">
        <v>87.3409</v>
      </c>
      <c r="E103" s="148">
        <f t="shared" si="9"/>
        <v>0.12409999999999854</v>
      </c>
      <c r="F103" s="149">
        <f t="shared" si="10"/>
        <v>429.3523387766348</v>
      </c>
      <c r="G103" s="150">
        <f t="shared" si="11"/>
        <v>289.0400000000001</v>
      </c>
      <c r="H103" s="160">
        <v>41</v>
      </c>
      <c r="I103" s="151">
        <v>682.94</v>
      </c>
      <c r="J103" s="152">
        <v>393.9</v>
      </c>
    </row>
    <row r="104" spans="1:10" ht="23.25">
      <c r="A104" s="146"/>
      <c r="B104" s="147">
        <v>18</v>
      </c>
      <c r="C104" s="148">
        <v>85.1691</v>
      </c>
      <c r="D104" s="148">
        <v>85.295</v>
      </c>
      <c r="E104" s="148">
        <f t="shared" si="9"/>
        <v>0.12590000000000146</v>
      </c>
      <c r="F104" s="149">
        <f t="shared" si="10"/>
        <v>430.4567833698081</v>
      </c>
      <c r="G104" s="150">
        <f t="shared" si="11"/>
        <v>292.47999999999996</v>
      </c>
      <c r="H104" s="147">
        <v>42</v>
      </c>
      <c r="I104" s="151">
        <v>799.66</v>
      </c>
      <c r="J104" s="152">
        <v>507.18</v>
      </c>
    </row>
    <row r="105" spans="1:10" ht="23.25">
      <c r="A105" s="146">
        <v>21430</v>
      </c>
      <c r="B105" s="147">
        <v>10</v>
      </c>
      <c r="C105" s="148">
        <v>85.0857</v>
      </c>
      <c r="D105" s="148">
        <v>85.1032</v>
      </c>
      <c r="E105" s="148">
        <f t="shared" si="9"/>
        <v>0.017499999999998295</v>
      </c>
      <c r="F105" s="149">
        <f t="shared" si="10"/>
        <v>60.39272526485935</v>
      </c>
      <c r="G105" s="150">
        <f t="shared" si="11"/>
        <v>289.77</v>
      </c>
      <c r="H105" s="160">
        <v>43</v>
      </c>
      <c r="I105" s="151">
        <v>842.36</v>
      </c>
      <c r="J105" s="152">
        <v>552.59</v>
      </c>
    </row>
    <row r="106" spans="1:10" ht="23.25">
      <c r="A106" s="146"/>
      <c r="B106" s="147">
        <v>11</v>
      </c>
      <c r="C106" s="148">
        <v>86.1013</v>
      </c>
      <c r="D106" s="148">
        <v>86.1194</v>
      </c>
      <c r="E106" s="148">
        <f t="shared" si="9"/>
        <v>0.018100000000004002</v>
      </c>
      <c r="F106" s="149">
        <f t="shared" si="10"/>
        <v>60.13089266138668</v>
      </c>
      <c r="G106" s="150">
        <f t="shared" si="11"/>
        <v>301.00999999999993</v>
      </c>
      <c r="H106" s="147">
        <v>44</v>
      </c>
      <c r="I106" s="151">
        <v>737.18</v>
      </c>
      <c r="J106" s="152">
        <v>436.17</v>
      </c>
    </row>
    <row r="107" spans="1:10" ht="23.25">
      <c r="A107" s="146"/>
      <c r="B107" s="147">
        <v>12</v>
      </c>
      <c r="C107" s="148">
        <v>84.8525</v>
      </c>
      <c r="D107" s="148">
        <v>84.8684</v>
      </c>
      <c r="E107" s="148">
        <f t="shared" si="9"/>
        <v>0.015899999999987813</v>
      </c>
      <c r="F107" s="149">
        <f t="shared" si="10"/>
        <v>50.335570469760064</v>
      </c>
      <c r="G107" s="150">
        <f t="shared" si="11"/>
        <v>315.88000000000005</v>
      </c>
      <c r="H107" s="160">
        <v>45</v>
      </c>
      <c r="I107" s="151">
        <v>688.97</v>
      </c>
      <c r="J107" s="152">
        <v>373.09</v>
      </c>
    </row>
    <row r="108" spans="1:10" ht="23.25">
      <c r="A108" s="146">
        <v>21439</v>
      </c>
      <c r="B108" s="147">
        <v>13</v>
      </c>
      <c r="C108" s="148">
        <v>86.7318</v>
      </c>
      <c r="D108" s="148">
        <v>86.763</v>
      </c>
      <c r="E108" s="148">
        <f t="shared" si="9"/>
        <v>0.03119999999999834</v>
      </c>
      <c r="F108" s="149">
        <f t="shared" si="10"/>
        <v>104.39321444105578</v>
      </c>
      <c r="G108" s="150">
        <f t="shared" si="11"/>
        <v>298.87</v>
      </c>
      <c r="H108" s="147">
        <v>46</v>
      </c>
      <c r="I108" s="151">
        <v>855.45</v>
      </c>
      <c r="J108" s="152">
        <v>556.58</v>
      </c>
    </row>
    <row r="109" spans="1:10" ht="23.25">
      <c r="A109" s="146"/>
      <c r="B109" s="147">
        <v>14</v>
      </c>
      <c r="C109" s="148">
        <v>85.9473</v>
      </c>
      <c r="D109" s="148">
        <v>85.9813</v>
      </c>
      <c r="E109" s="148">
        <f t="shared" si="9"/>
        <v>0.034000000000006025</v>
      </c>
      <c r="F109" s="149">
        <f t="shared" si="10"/>
        <v>110.85751548746669</v>
      </c>
      <c r="G109" s="150">
        <f t="shared" si="11"/>
        <v>306.69999999999993</v>
      </c>
      <c r="H109" s="160">
        <v>47</v>
      </c>
      <c r="I109" s="151">
        <v>868.56</v>
      </c>
      <c r="J109" s="152">
        <v>561.86</v>
      </c>
    </row>
    <row r="110" spans="1:10" ht="23.25">
      <c r="A110" s="146"/>
      <c r="B110" s="147">
        <v>15</v>
      </c>
      <c r="C110" s="148">
        <v>87.0072</v>
      </c>
      <c r="D110" s="148">
        <v>87.0425</v>
      </c>
      <c r="E110" s="148">
        <f t="shared" si="9"/>
        <v>0.03530000000000655</v>
      </c>
      <c r="F110" s="149">
        <f t="shared" si="10"/>
        <v>112.16675669666216</v>
      </c>
      <c r="G110" s="150">
        <f t="shared" si="11"/>
        <v>314.71</v>
      </c>
      <c r="H110" s="147">
        <v>48</v>
      </c>
      <c r="I110" s="151">
        <v>614.17</v>
      </c>
      <c r="J110" s="152">
        <v>299.46</v>
      </c>
    </row>
    <row r="111" spans="1:10" ht="23.25">
      <c r="A111" s="146">
        <v>21457</v>
      </c>
      <c r="B111" s="147">
        <v>16</v>
      </c>
      <c r="C111" s="148">
        <v>86.1636</v>
      </c>
      <c r="D111" s="148">
        <v>86.1796</v>
      </c>
      <c r="E111" s="148">
        <f t="shared" si="9"/>
        <v>0.015999999999991132</v>
      </c>
      <c r="F111" s="149">
        <f t="shared" si="10"/>
        <v>45.72212379262482</v>
      </c>
      <c r="G111" s="150">
        <f t="shared" si="11"/>
        <v>349.94000000000005</v>
      </c>
      <c r="H111" s="160">
        <v>49</v>
      </c>
      <c r="I111" s="151">
        <v>696.57</v>
      </c>
      <c r="J111" s="152">
        <v>346.63</v>
      </c>
    </row>
    <row r="112" spans="1:10" ht="23.25">
      <c r="A112" s="146"/>
      <c r="B112" s="147">
        <v>17</v>
      </c>
      <c r="C112" s="148">
        <v>87.2374</v>
      </c>
      <c r="D112" s="148">
        <v>87.2515</v>
      </c>
      <c r="E112" s="148">
        <f t="shared" si="9"/>
        <v>0.014099999999999113</v>
      </c>
      <c r="F112" s="149">
        <f t="shared" si="10"/>
        <v>50.57388809181892</v>
      </c>
      <c r="G112" s="150">
        <f t="shared" si="11"/>
        <v>278.79999999999995</v>
      </c>
      <c r="H112" s="147">
        <v>50</v>
      </c>
      <c r="I112" s="151">
        <v>923.27</v>
      </c>
      <c r="J112" s="152">
        <v>644.47</v>
      </c>
    </row>
    <row r="113" spans="1:10" ht="23.25">
      <c r="A113" s="146"/>
      <c r="B113" s="147">
        <v>18</v>
      </c>
      <c r="C113" s="148">
        <v>85.142</v>
      </c>
      <c r="D113" s="148">
        <v>85.1572</v>
      </c>
      <c r="E113" s="148">
        <f t="shared" si="9"/>
        <v>0.015200000000007208</v>
      </c>
      <c r="F113" s="149">
        <f t="shared" si="10"/>
        <v>43.16219900047481</v>
      </c>
      <c r="G113" s="150">
        <f t="shared" si="11"/>
        <v>352.15999999999997</v>
      </c>
      <c r="H113" s="160">
        <v>51</v>
      </c>
      <c r="I113" s="151">
        <v>719.56</v>
      </c>
      <c r="J113" s="152">
        <v>367.4</v>
      </c>
    </row>
    <row r="114" spans="1:10" ht="23.25">
      <c r="A114" s="146">
        <v>21459</v>
      </c>
      <c r="B114" s="147">
        <v>25</v>
      </c>
      <c r="C114" s="148">
        <v>87.0325</v>
      </c>
      <c r="D114" s="148">
        <v>87.0392</v>
      </c>
      <c r="E114" s="148">
        <f t="shared" si="9"/>
        <v>0.006699999999995043</v>
      </c>
      <c r="F114" s="149">
        <f t="shared" si="10"/>
        <v>21.431770200227252</v>
      </c>
      <c r="G114" s="150">
        <f t="shared" si="11"/>
        <v>312.62</v>
      </c>
      <c r="H114" s="147">
        <v>52</v>
      </c>
      <c r="I114" s="151">
        <v>838.63</v>
      </c>
      <c r="J114" s="152">
        <v>526.01</v>
      </c>
    </row>
    <row r="115" spans="1:10" ht="23.25">
      <c r="A115" s="146"/>
      <c r="B115" s="147">
        <v>26</v>
      </c>
      <c r="C115" s="148">
        <v>85.7836</v>
      </c>
      <c r="D115" s="148">
        <v>85.7947</v>
      </c>
      <c r="E115" s="148">
        <f t="shared" si="9"/>
        <v>0.011099999999999</v>
      </c>
      <c r="F115" s="149">
        <f t="shared" si="10"/>
        <v>33.14422215586444</v>
      </c>
      <c r="G115" s="150">
        <f t="shared" si="11"/>
        <v>334.9</v>
      </c>
      <c r="H115" s="160">
        <v>53</v>
      </c>
      <c r="I115" s="151">
        <v>706.5</v>
      </c>
      <c r="J115" s="152">
        <v>371.6</v>
      </c>
    </row>
    <row r="116" spans="1:10" ht="23.25">
      <c r="A116" s="146"/>
      <c r="B116" s="147">
        <v>27</v>
      </c>
      <c r="C116" s="148">
        <v>86.2964</v>
      </c>
      <c r="D116" s="148">
        <v>86.3028</v>
      </c>
      <c r="E116" s="148">
        <f t="shared" si="9"/>
        <v>0.006399999999999295</v>
      </c>
      <c r="F116" s="149">
        <f t="shared" si="10"/>
        <v>30.525612897068093</v>
      </c>
      <c r="G116" s="150">
        <f t="shared" si="11"/>
        <v>209.65999999999997</v>
      </c>
      <c r="H116" s="147">
        <v>54</v>
      </c>
      <c r="I116" s="151">
        <v>788.88</v>
      </c>
      <c r="J116" s="152">
        <v>579.22</v>
      </c>
    </row>
    <row r="117" spans="1:10" ht="23.25">
      <c r="A117" s="146">
        <v>21478</v>
      </c>
      <c r="B117" s="147">
        <v>28</v>
      </c>
      <c r="C117" s="148">
        <v>87.2048</v>
      </c>
      <c r="D117" s="148">
        <v>87.234</v>
      </c>
      <c r="E117" s="148">
        <f t="shared" si="9"/>
        <v>0.02919999999998879</v>
      </c>
      <c r="F117" s="149">
        <f t="shared" si="10"/>
        <v>84.05054546498025</v>
      </c>
      <c r="G117" s="150">
        <f t="shared" si="11"/>
        <v>347.41</v>
      </c>
      <c r="H117" s="160">
        <v>55</v>
      </c>
      <c r="I117" s="151">
        <v>647.7</v>
      </c>
      <c r="J117" s="152">
        <v>300.29</v>
      </c>
    </row>
    <row r="118" spans="1:10" ht="23.25">
      <c r="A118" s="146"/>
      <c r="B118" s="147">
        <v>29</v>
      </c>
      <c r="C118" s="148">
        <v>85.2435</v>
      </c>
      <c r="D118" s="148">
        <v>85.2636</v>
      </c>
      <c r="E118" s="148">
        <f t="shared" si="9"/>
        <v>0.02009999999999934</v>
      </c>
      <c r="F118" s="149">
        <f t="shared" si="10"/>
        <v>70.46450482033073</v>
      </c>
      <c r="G118" s="150">
        <f t="shared" si="11"/>
        <v>285.25</v>
      </c>
      <c r="H118" s="147">
        <v>56</v>
      </c>
      <c r="I118" s="151">
        <v>725.15</v>
      </c>
      <c r="J118" s="152">
        <v>439.9</v>
      </c>
    </row>
    <row r="119" spans="1:10" ht="23.25">
      <c r="A119" s="146"/>
      <c r="B119" s="147">
        <v>30</v>
      </c>
      <c r="C119" s="148">
        <v>84.9678</v>
      </c>
      <c r="D119" s="148">
        <v>84.9853</v>
      </c>
      <c r="E119" s="148">
        <f t="shared" si="9"/>
        <v>0.017499999999998295</v>
      </c>
      <c r="F119" s="149">
        <f t="shared" si="10"/>
        <v>66.22516556290745</v>
      </c>
      <c r="G119" s="150">
        <f t="shared" si="11"/>
        <v>264.25</v>
      </c>
      <c r="H119" s="160">
        <v>57</v>
      </c>
      <c r="I119" s="151">
        <v>820.9</v>
      </c>
      <c r="J119" s="152">
        <v>556.65</v>
      </c>
    </row>
    <row r="120" spans="1:10" ht="23.25">
      <c r="A120" s="146">
        <v>21493</v>
      </c>
      <c r="B120" s="147">
        <v>7</v>
      </c>
      <c r="C120" s="148">
        <v>86.4367</v>
      </c>
      <c r="D120" s="148">
        <v>86.5126</v>
      </c>
      <c r="E120" s="148">
        <f t="shared" si="9"/>
        <v>0.0759000000000043</v>
      </c>
      <c r="F120" s="149">
        <f t="shared" si="10"/>
        <v>265.4031750472211</v>
      </c>
      <c r="G120" s="150">
        <f t="shared" si="11"/>
        <v>285.98</v>
      </c>
      <c r="H120" s="147">
        <v>58</v>
      </c>
      <c r="I120" s="151">
        <v>834.03</v>
      </c>
      <c r="J120" s="152">
        <v>548.05</v>
      </c>
    </row>
    <row r="121" spans="1:10" ht="23.25">
      <c r="A121" s="146"/>
      <c r="B121" s="147">
        <v>8</v>
      </c>
      <c r="C121" s="148">
        <v>84.779</v>
      </c>
      <c r="D121" s="148">
        <v>84.8375</v>
      </c>
      <c r="E121" s="148">
        <f t="shared" si="9"/>
        <v>0.05850000000000932</v>
      </c>
      <c r="F121" s="149">
        <f t="shared" si="10"/>
        <v>260.38189344375894</v>
      </c>
      <c r="G121" s="150">
        <f t="shared" si="11"/>
        <v>224.67000000000002</v>
      </c>
      <c r="H121" s="160">
        <v>59</v>
      </c>
      <c r="I121" s="151">
        <v>733.58</v>
      </c>
      <c r="J121" s="152">
        <v>508.91</v>
      </c>
    </row>
    <row r="122" spans="1:10" ht="23.25">
      <c r="A122" s="146"/>
      <c r="B122" s="147">
        <v>9</v>
      </c>
      <c r="C122" s="148">
        <v>87.6245</v>
      </c>
      <c r="D122" s="148">
        <v>87.6927</v>
      </c>
      <c r="E122" s="148">
        <f t="shared" si="9"/>
        <v>0.06820000000000448</v>
      </c>
      <c r="F122" s="149">
        <f t="shared" si="10"/>
        <v>259.8887279933103</v>
      </c>
      <c r="G122" s="150">
        <f t="shared" si="11"/>
        <v>262.42</v>
      </c>
      <c r="H122" s="147">
        <v>60</v>
      </c>
      <c r="I122" s="151">
        <v>673.26</v>
      </c>
      <c r="J122" s="152">
        <v>410.84</v>
      </c>
    </row>
    <row r="123" spans="1:10" ht="23.25">
      <c r="A123" s="146">
        <v>21512</v>
      </c>
      <c r="B123" s="147">
        <v>10</v>
      </c>
      <c r="C123" s="148">
        <v>85.0783</v>
      </c>
      <c r="D123" s="148">
        <v>85.0868</v>
      </c>
      <c r="E123" s="148">
        <f t="shared" si="9"/>
        <v>0.008499999999997954</v>
      </c>
      <c r="F123" s="149">
        <f t="shared" si="10"/>
        <v>30.062955365346088</v>
      </c>
      <c r="G123" s="150">
        <f t="shared" si="11"/>
        <v>282.74</v>
      </c>
      <c r="H123" s="160">
        <v>61</v>
      </c>
      <c r="I123" s="151">
        <v>836.76</v>
      </c>
      <c r="J123" s="152">
        <v>554.02</v>
      </c>
    </row>
    <row r="124" spans="1:10" ht="23.25">
      <c r="A124" s="146"/>
      <c r="B124" s="147">
        <v>11</v>
      </c>
      <c r="C124" s="148">
        <v>86.0672</v>
      </c>
      <c r="D124" s="148">
        <v>86.08</v>
      </c>
      <c r="E124" s="148">
        <f t="shared" si="9"/>
        <v>0.01279999999999859</v>
      </c>
      <c r="F124" s="149">
        <f t="shared" si="10"/>
        <v>42.502324345857986</v>
      </c>
      <c r="G124" s="150">
        <f t="shared" si="11"/>
        <v>301.15999999999997</v>
      </c>
      <c r="H124" s="147">
        <v>62</v>
      </c>
      <c r="I124" s="151">
        <v>837.49</v>
      </c>
      <c r="J124" s="152">
        <v>536.33</v>
      </c>
    </row>
    <row r="125" spans="1:10" ht="23.25">
      <c r="A125" s="146"/>
      <c r="B125" s="147">
        <v>12</v>
      </c>
      <c r="C125" s="148">
        <v>84.8206</v>
      </c>
      <c r="D125" s="148">
        <v>84.8255</v>
      </c>
      <c r="E125" s="148">
        <f t="shared" si="9"/>
        <v>0.004900000000006344</v>
      </c>
      <c r="F125" s="149">
        <f t="shared" si="10"/>
        <v>20.874158643632715</v>
      </c>
      <c r="G125" s="150">
        <f t="shared" si="11"/>
        <v>234.74</v>
      </c>
      <c r="H125" s="160">
        <v>63</v>
      </c>
      <c r="I125" s="151">
        <v>737.62</v>
      </c>
      <c r="J125" s="152">
        <v>502.88</v>
      </c>
    </row>
    <row r="126" spans="1:10" ht="23.25">
      <c r="A126" s="146">
        <v>21521</v>
      </c>
      <c r="B126" s="147">
        <v>7</v>
      </c>
      <c r="C126" s="148">
        <v>86.4358</v>
      </c>
      <c r="D126" s="148">
        <v>86.453</v>
      </c>
      <c r="E126" s="148">
        <f t="shared" si="9"/>
        <v>0.017200000000002547</v>
      </c>
      <c r="F126" s="149">
        <f t="shared" si="10"/>
        <v>52.03448797459552</v>
      </c>
      <c r="G126" s="150">
        <f t="shared" si="11"/>
        <v>330.54999999999995</v>
      </c>
      <c r="H126" s="147">
        <v>64</v>
      </c>
      <c r="I126" s="151">
        <v>708.66</v>
      </c>
      <c r="J126" s="152">
        <v>378.11</v>
      </c>
    </row>
    <row r="127" spans="1:10" ht="23.25">
      <c r="A127" s="146"/>
      <c r="B127" s="147">
        <v>8</v>
      </c>
      <c r="C127" s="148">
        <v>84.763</v>
      </c>
      <c r="D127" s="148">
        <v>84.7695</v>
      </c>
      <c r="E127" s="148">
        <f t="shared" si="9"/>
        <v>0.006499999999988404</v>
      </c>
      <c r="F127" s="149">
        <f t="shared" si="10"/>
        <v>19.596611293642873</v>
      </c>
      <c r="G127" s="150">
        <f t="shared" si="11"/>
        <v>331.68999999999994</v>
      </c>
      <c r="H127" s="160">
        <v>65</v>
      </c>
      <c r="I127" s="151">
        <v>823.04</v>
      </c>
      <c r="J127" s="152">
        <v>491.35</v>
      </c>
    </row>
    <row r="128" spans="1:10" ht="23.25">
      <c r="A128" s="146"/>
      <c r="B128" s="147">
        <v>9</v>
      </c>
      <c r="C128" s="148">
        <v>87.6327</v>
      </c>
      <c r="D128" s="148">
        <v>87.633</v>
      </c>
      <c r="E128" s="148">
        <f t="shared" si="9"/>
        <v>0.0002999999999957481</v>
      </c>
      <c r="F128" s="149">
        <f t="shared" si="10"/>
        <v>1.0328444536106456</v>
      </c>
      <c r="G128" s="150">
        <f t="shared" si="11"/>
        <v>290.46</v>
      </c>
      <c r="H128" s="147">
        <v>66</v>
      </c>
      <c r="I128" s="151">
        <v>729.42</v>
      </c>
      <c r="J128" s="152">
        <v>438.96</v>
      </c>
    </row>
    <row r="129" spans="1:10" ht="23.25">
      <c r="A129" s="146">
        <v>21541</v>
      </c>
      <c r="B129" s="147">
        <v>10</v>
      </c>
      <c r="C129" s="148">
        <v>85.0687</v>
      </c>
      <c r="D129" s="148">
        <v>85.0689</v>
      </c>
      <c r="E129" s="148">
        <f t="shared" si="9"/>
        <v>0.00019999999999242846</v>
      </c>
      <c r="F129" s="149">
        <f t="shared" si="10"/>
        <v>0.7622241700995788</v>
      </c>
      <c r="G129" s="150">
        <f t="shared" si="11"/>
        <v>262.39</v>
      </c>
      <c r="H129" s="160">
        <v>67</v>
      </c>
      <c r="I129" s="151">
        <v>806.51</v>
      </c>
      <c r="J129" s="152">
        <v>544.12</v>
      </c>
    </row>
    <row r="130" spans="1:10" ht="23.25">
      <c r="A130" s="146"/>
      <c r="B130" s="147">
        <v>11</v>
      </c>
      <c r="C130" s="148">
        <v>86.0981</v>
      </c>
      <c r="D130" s="148">
        <v>86.1021</v>
      </c>
      <c r="E130" s="148">
        <f t="shared" si="9"/>
        <v>0.003999999999990678</v>
      </c>
      <c r="F130" s="149">
        <f t="shared" si="10"/>
        <v>13.405274975671698</v>
      </c>
      <c r="G130" s="150">
        <f t="shared" si="11"/>
        <v>298.39</v>
      </c>
      <c r="H130" s="147">
        <v>68</v>
      </c>
      <c r="I130" s="151">
        <v>688.24</v>
      </c>
      <c r="J130" s="152">
        <v>389.85</v>
      </c>
    </row>
    <row r="131" spans="1:10" ht="23.25">
      <c r="A131" s="146"/>
      <c r="B131" s="147">
        <v>12</v>
      </c>
      <c r="C131" s="148">
        <v>84.8322</v>
      </c>
      <c r="D131" s="148">
        <v>84.8331</v>
      </c>
      <c r="E131" s="148">
        <f t="shared" si="9"/>
        <v>0.0009000000000014552</v>
      </c>
      <c r="F131" s="149">
        <f t="shared" si="10"/>
        <v>3.140813121624342</v>
      </c>
      <c r="G131" s="150">
        <f t="shared" si="11"/>
        <v>286.55</v>
      </c>
      <c r="H131" s="160">
        <v>69</v>
      </c>
      <c r="I131" s="151">
        <v>659.64</v>
      </c>
      <c r="J131" s="152">
        <v>373.09</v>
      </c>
    </row>
    <row r="132" spans="1:10" ht="23.25">
      <c r="A132" s="146">
        <v>21562</v>
      </c>
      <c r="B132" s="147">
        <v>31</v>
      </c>
      <c r="C132" s="148">
        <v>84.899</v>
      </c>
      <c r="D132" s="148">
        <v>84.9077</v>
      </c>
      <c r="E132" s="148">
        <f t="shared" si="9"/>
        <v>0.008700000000004593</v>
      </c>
      <c r="F132" s="149">
        <f t="shared" si="10"/>
        <v>26.628305582776058</v>
      </c>
      <c r="G132" s="150">
        <f t="shared" si="11"/>
        <v>326.71999999999997</v>
      </c>
      <c r="H132" s="147">
        <v>70</v>
      </c>
      <c r="I132" s="151">
        <v>684.81</v>
      </c>
      <c r="J132" s="152">
        <v>358.09</v>
      </c>
    </row>
    <row r="133" spans="1:10" ht="23.25">
      <c r="A133" s="146"/>
      <c r="B133" s="147">
        <v>32</v>
      </c>
      <c r="C133" s="148">
        <v>85.0545</v>
      </c>
      <c r="D133" s="148">
        <v>85.0591</v>
      </c>
      <c r="E133" s="148">
        <f t="shared" si="9"/>
        <v>0.004599999999996385</v>
      </c>
      <c r="F133" s="149">
        <f t="shared" si="10"/>
        <v>18.964379947214642</v>
      </c>
      <c r="G133" s="150">
        <f t="shared" si="11"/>
        <v>242.56000000000006</v>
      </c>
      <c r="H133" s="160">
        <v>71</v>
      </c>
      <c r="I133" s="151">
        <v>740.44</v>
      </c>
      <c r="J133" s="152">
        <v>497.88</v>
      </c>
    </row>
    <row r="134" spans="1:10" ht="23.25">
      <c r="A134" s="146"/>
      <c r="B134" s="147">
        <v>33</v>
      </c>
      <c r="C134" s="148">
        <v>85.9956</v>
      </c>
      <c r="D134" s="148">
        <v>86.0048</v>
      </c>
      <c r="E134" s="148">
        <f t="shared" si="9"/>
        <v>0.00920000000000698</v>
      </c>
      <c r="F134" s="149">
        <f t="shared" si="10"/>
        <v>32.15996084876771</v>
      </c>
      <c r="G134" s="150">
        <f t="shared" si="11"/>
        <v>286.07000000000005</v>
      </c>
      <c r="H134" s="147">
        <v>72</v>
      </c>
      <c r="I134" s="151">
        <v>665.34</v>
      </c>
      <c r="J134" s="152">
        <v>379.27</v>
      </c>
    </row>
    <row r="135" spans="1:10" ht="23.25">
      <c r="A135" s="146">
        <v>21575</v>
      </c>
      <c r="B135" s="147">
        <v>34</v>
      </c>
      <c r="C135" s="148">
        <v>83.7605</v>
      </c>
      <c r="D135" s="148">
        <v>83.765</v>
      </c>
      <c r="E135" s="148">
        <f t="shared" si="9"/>
        <v>0.004500000000007276</v>
      </c>
      <c r="F135" s="149">
        <f t="shared" si="10"/>
        <v>16.461808604065247</v>
      </c>
      <c r="G135" s="150">
        <f t="shared" si="11"/>
        <v>273.36</v>
      </c>
      <c r="H135" s="160">
        <v>73</v>
      </c>
      <c r="I135" s="151">
        <v>807.2</v>
      </c>
      <c r="J135" s="152">
        <v>533.84</v>
      </c>
    </row>
    <row r="136" spans="1:10" ht="23.25">
      <c r="A136" s="146"/>
      <c r="B136" s="147">
        <v>35</v>
      </c>
      <c r="C136" s="148">
        <v>85.0435</v>
      </c>
      <c r="D136" s="148">
        <v>85.0536</v>
      </c>
      <c r="E136" s="148">
        <f t="shared" si="9"/>
        <v>0.010100000000008436</v>
      </c>
      <c r="F136" s="149">
        <f t="shared" si="10"/>
        <v>39.54271396135164</v>
      </c>
      <c r="G136" s="150">
        <f t="shared" si="11"/>
        <v>255.42000000000002</v>
      </c>
      <c r="H136" s="147">
        <v>74</v>
      </c>
      <c r="I136" s="151">
        <v>677.26</v>
      </c>
      <c r="J136" s="152">
        <v>421.84</v>
      </c>
    </row>
    <row r="137" spans="1:10" ht="23.25">
      <c r="A137" s="146"/>
      <c r="B137" s="147">
        <v>36</v>
      </c>
      <c r="C137" s="148">
        <v>84.615</v>
      </c>
      <c r="D137" s="148">
        <v>84.6253</v>
      </c>
      <c r="E137" s="148">
        <f t="shared" si="9"/>
        <v>0.010300000000000864</v>
      </c>
      <c r="F137" s="149">
        <f t="shared" si="10"/>
        <v>34.86915603101277</v>
      </c>
      <c r="G137" s="150">
        <f t="shared" si="11"/>
        <v>295.39000000000004</v>
      </c>
      <c r="H137" s="160">
        <v>75</v>
      </c>
      <c r="I137" s="151">
        <v>788.23</v>
      </c>
      <c r="J137" s="152">
        <v>492.84</v>
      </c>
    </row>
    <row r="138" spans="1:10" ht="23.25">
      <c r="A138" s="146">
        <v>21590</v>
      </c>
      <c r="B138" s="147">
        <v>31</v>
      </c>
      <c r="C138" s="148">
        <v>84.8789</v>
      </c>
      <c r="D138" s="148">
        <v>84.8814</v>
      </c>
      <c r="E138" s="148">
        <f t="shared" si="9"/>
        <v>0.0024999999999977263</v>
      </c>
      <c r="F138" s="149">
        <f t="shared" si="10"/>
        <v>10.096522757553112</v>
      </c>
      <c r="G138" s="150">
        <f t="shared" si="11"/>
        <v>247.61</v>
      </c>
      <c r="H138" s="147">
        <v>76</v>
      </c>
      <c r="I138" s="151">
        <v>823.02</v>
      </c>
      <c r="J138" s="152">
        <v>575.41</v>
      </c>
    </row>
    <row r="139" spans="1:10" ht="23.25">
      <c r="A139" s="146"/>
      <c r="B139" s="147">
        <v>32</v>
      </c>
      <c r="C139" s="148">
        <v>85.0167</v>
      </c>
      <c r="D139" s="148">
        <v>85.0188</v>
      </c>
      <c r="E139" s="148">
        <f t="shared" si="9"/>
        <v>0.0020999999999986585</v>
      </c>
      <c r="F139" s="149">
        <f t="shared" si="10"/>
        <v>8.367533968198025</v>
      </c>
      <c r="G139" s="150">
        <f t="shared" si="11"/>
        <v>250.97000000000003</v>
      </c>
      <c r="H139" s="160">
        <v>77</v>
      </c>
      <c r="I139" s="151">
        <v>838.99</v>
      </c>
      <c r="J139" s="152">
        <v>588.02</v>
      </c>
    </row>
    <row r="140" spans="1:10" ht="23.25">
      <c r="A140" s="146"/>
      <c r="B140" s="147">
        <v>33</v>
      </c>
      <c r="C140" s="148">
        <v>85.9845</v>
      </c>
      <c r="D140" s="148">
        <v>85.9882</v>
      </c>
      <c r="E140" s="148">
        <f t="shared" si="9"/>
        <v>0.0037000000000091404</v>
      </c>
      <c r="F140" s="149">
        <f t="shared" si="10"/>
        <v>15.455950540996453</v>
      </c>
      <c r="G140" s="150">
        <f t="shared" si="11"/>
        <v>239.39</v>
      </c>
      <c r="H140" s="147">
        <v>78</v>
      </c>
      <c r="I140" s="151">
        <v>791.8</v>
      </c>
      <c r="J140" s="152">
        <v>552.41</v>
      </c>
    </row>
    <row r="141" spans="1:10" ht="23.25">
      <c r="A141" s="146">
        <v>21604</v>
      </c>
      <c r="B141" s="147">
        <v>34</v>
      </c>
      <c r="C141" s="148">
        <v>83.731</v>
      </c>
      <c r="D141" s="148">
        <v>83.7365</v>
      </c>
      <c r="E141" s="148">
        <f t="shared" si="9"/>
        <v>0.005500000000012051</v>
      </c>
      <c r="F141" s="149">
        <f t="shared" si="10"/>
        <v>19.74369099333041</v>
      </c>
      <c r="G141" s="150">
        <f t="shared" si="11"/>
        <v>278.56999999999994</v>
      </c>
      <c r="H141" s="160">
        <v>79</v>
      </c>
      <c r="I141" s="151">
        <v>831.41</v>
      </c>
      <c r="J141" s="152">
        <v>552.84</v>
      </c>
    </row>
    <row r="142" spans="1:10" ht="23.25">
      <c r="A142" s="146"/>
      <c r="B142" s="147">
        <v>35</v>
      </c>
      <c r="C142" s="148">
        <v>85.0164</v>
      </c>
      <c r="D142" s="148">
        <v>85.0174</v>
      </c>
      <c r="E142" s="148">
        <f t="shared" si="9"/>
        <v>0.000999999999990564</v>
      </c>
      <c r="F142" s="149">
        <f t="shared" si="10"/>
        <v>3.458771444350318</v>
      </c>
      <c r="G142" s="150">
        <f t="shared" si="11"/>
        <v>289.12</v>
      </c>
      <c r="H142" s="147">
        <v>80</v>
      </c>
      <c r="I142" s="151">
        <v>816.21</v>
      </c>
      <c r="J142" s="152">
        <v>527.09</v>
      </c>
    </row>
    <row r="143" spans="1:10" ht="23.25">
      <c r="A143" s="146"/>
      <c r="B143" s="147">
        <v>36</v>
      </c>
      <c r="C143" s="148">
        <v>84.5886</v>
      </c>
      <c r="D143" s="148">
        <v>84.5909</v>
      </c>
      <c r="E143" s="148">
        <f t="shared" si="9"/>
        <v>0.002300000000005298</v>
      </c>
      <c r="F143" s="149">
        <f t="shared" si="10"/>
        <v>7.128025536942691</v>
      </c>
      <c r="G143" s="150">
        <f t="shared" si="11"/>
        <v>322.66999999999996</v>
      </c>
      <c r="H143" s="160">
        <v>81</v>
      </c>
      <c r="I143" s="151">
        <v>692.18</v>
      </c>
      <c r="J143" s="152">
        <v>369.51</v>
      </c>
    </row>
    <row r="144" spans="1:10" ht="23.25">
      <c r="A144" s="146">
        <v>21611</v>
      </c>
      <c r="B144" s="147">
        <v>25</v>
      </c>
      <c r="C144" s="148">
        <v>87.0217</v>
      </c>
      <c r="D144" s="148">
        <v>87.0344</v>
      </c>
      <c r="E144" s="148">
        <f t="shared" si="9"/>
        <v>0.012700000000009481</v>
      </c>
      <c r="F144" s="149">
        <f t="shared" si="10"/>
        <v>42.46497475510577</v>
      </c>
      <c r="G144" s="150">
        <f t="shared" si="11"/>
        <v>299.06999999999994</v>
      </c>
      <c r="H144" s="147">
        <v>82</v>
      </c>
      <c r="I144" s="151">
        <v>835.31</v>
      </c>
      <c r="J144" s="152">
        <v>536.24</v>
      </c>
    </row>
    <row r="145" spans="1:10" ht="23.25">
      <c r="A145" s="146"/>
      <c r="B145" s="147">
        <v>26</v>
      </c>
      <c r="C145" s="148">
        <v>85.7991</v>
      </c>
      <c r="D145" s="148">
        <v>85.809</v>
      </c>
      <c r="E145" s="148">
        <f t="shared" si="9"/>
        <v>0.009900000000001796</v>
      </c>
      <c r="F145" s="149">
        <f t="shared" si="10"/>
        <v>29.18115899310794</v>
      </c>
      <c r="G145" s="150">
        <f t="shared" si="11"/>
        <v>339.25999999999993</v>
      </c>
      <c r="H145" s="160">
        <v>83</v>
      </c>
      <c r="I145" s="151">
        <v>741.05</v>
      </c>
      <c r="J145" s="152">
        <v>401.79</v>
      </c>
    </row>
    <row r="146" spans="1:10" ht="23.25">
      <c r="A146" s="146"/>
      <c r="B146" s="147">
        <v>27</v>
      </c>
      <c r="C146" s="148">
        <v>86.3157</v>
      </c>
      <c r="D146" s="148">
        <v>86.3234</v>
      </c>
      <c r="E146" s="148">
        <f t="shared" si="9"/>
        <v>0.007699999999999818</v>
      </c>
      <c r="F146" s="149">
        <f t="shared" si="10"/>
        <v>23.86708821523718</v>
      </c>
      <c r="G146" s="150">
        <f t="shared" si="11"/>
        <v>322.61999999999995</v>
      </c>
      <c r="H146" s="147">
        <v>84</v>
      </c>
      <c r="I146" s="151">
        <v>669.04</v>
      </c>
      <c r="J146" s="152">
        <v>346.42</v>
      </c>
    </row>
    <row r="147" spans="1:10" ht="23.25">
      <c r="A147" s="146">
        <v>21633</v>
      </c>
      <c r="B147" s="147">
        <v>28</v>
      </c>
      <c r="C147" s="148">
        <v>87.206</v>
      </c>
      <c r="D147" s="148">
        <v>87.2097</v>
      </c>
      <c r="E147" s="148">
        <f t="shared" si="9"/>
        <v>0.0036999999999949296</v>
      </c>
      <c r="F147" s="149">
        <f t="shared" si="10"/>
        <v>33.77144943405377</v>
      </c>
      <c r="G147" s="150">
        <f t="shared" si="11"/>
        <v>109.55999999999995</v>
      </c>
      <c r="H147" s="160">
        <v>85</v>
      </c>
      <c r="I147" s="151">
        <v>676</v>
      </c>
      <c r="J147" s="152">
        <v>566.44</v>
      </c>
    </row>
    <row r="148" spans="1:10" ht="23.25">
      <c r="A148" s="146"/>
      <c r="B148" s="147">
        <v>29</v>
      </c>
      <c r="C148" s="148">
        <v>85.2154</v>
      </c>
      <c r="D148" s="148">
        <v>85.2262</v>
      </c>
      <c r="E148" s="148">
        <f t="shared" si="9"/>
        <v>0.010800000000003251</v>
      </c>
      <c r="F148" s="149">
        <f t="shared" si="10"/>
        <v>28.68830685863904</v>
      </c>
      <c r="G148" s="150">
        <f t="shared" si="11"/>
        <v>376.46</v>
      </c>
      <c r="H148" s="147">
        <v>86</v>
      </c>
      <c r="I148" s="151">
        <v>731.29</v>
      </c>
      <c r="J148" s="152">
        <v>354.83</v>
      </c>
    </row>
    <row r="149" spans="1:10" ht="23.25">
      <c r="A149" s="164"/>
      <c r="B149" s="165">
        <v>30</v>
      </c>
      <c r="C149" s="166">
        <v>84.9595</v>
      </c>
      <c r="D149" s="166">
        <v>84.9698</v>
      </c>
      <c r="E149" s="166">
        <f t="shared" si="9"/>
        <v>0.010300000000000864</v>
      </c>
      <c r="F149" s="167">
        <f t="shared" si="10"/>
        <v>29.987189938281308</v>
      </c>
      <c r="G149" s="168">
        <f t="shared" si="11"/>
        <v>343.48</v>
      </c>
      <c r="H149" s="169">
        <v>87</v>
      </c>
      <c r="I149" s="170">
        <v>794.71</v>
      </c>
      <c r="J149" s="171">
        <v>451.23</v>
      </c>
    </row>
    <row r="150" spans="1:10" ht="23.25">
      <c r="A150" s="159">
        <v>21674</v>
      </c>
      <c r="B150" s="160">
        <v>7</v>
      </c>
      <c r="C150" s="161">
        <v>86.44</v>
      </c>
      <c r="D150" s="161">
        <v>86.442</v>
      </c>
      <c r="E150" s="161">
        <f t="shared" si="9"/>
        <v>0.001999999999995339</v>
      </c>
      <c r="F150" s="162">
        <f t="shared" si="10"/>
        <v>6.514870191196256</v>
      </c>
      <c r="G150" s="152">
        <f t="shared" si="11"/>
        <v>306.99</v>
      </c>
      <c r="H150" s="160">
        <v>1</v>
      </c>
      <c r="I150" s="163">
        <v>819.36</v>
      </c>
      <c r="J150" s="152">
        <v>512.37</v>
      </c>
    </row>
    <row r="151" spans="1:10" ht="23.25">
      <c r="A151" s="146"/>
      <c r="B151" s="147">
        <v>8</v>
      </c>
      <c r="C151" s="148">
        <v>84.8046</v>
      </c>
      <c r="D151" s="148">
        <v>84.8078</v>
      </c>
      <c r="E151" s="148">
        <f t="shared" si="9"/>
        <v>0.003200000000006753</v>
      </c>
      <c r="F151" s="149">
        <f t="shared" si="10"/>
        <v>12.133161446905106</v>
      </c>
      <c r="G151" s="150">
        <f t="shared" si="11"/>
        <v>263.74</v>
      </c>
      <c r="H151" s="147">
        <v>2</v>
      </c>
      <c r="I151" s="151">
        <v>789.46</v>
      </c>
      <c r="J151" s="152">
        <v>525.72</v>
      </c>
    </row>
    <row r="152" spans="1:10" ht="23.25">
      <c r="A152" s="146"/>
      <c r="B152" s="147">
        <v>9</v>
      </c>
      <c r="C152" s="148">
        <v>87.6565</v>
      </c>
      <c r="D152" s="148">
        <v>87.6575</v>
      </c>
      <c r="E152" s="148">
        <f t="shared" si="9"/>
        <v>0.0010000000000047748</v>
      </c>
      <c r="F152" s="149">
        <f t="shared" si="10"/>
        <v>3.5789699724590194</v>
      </c>
      <c r="G152" s="150">
        <f t="shared" si="11"/>
        <v>279.4100000000001</v>
      </c>
      <c r="H152" s="147">
        <v>3</v>
      </c>
      <c r="I152" s="151">
        <v>823.44</v>
      </c>
      <c r="J152" s="152">
        <v>544.03</v>
      </c>
    </row>
    <row r="153" spans="1:10" ht="23.25">
      <c r="A153" s="146">
        <v>21661</v>
      </c>
      <c r="B153" s="147">
        <v>10</v>
      </c>
      <c r="C153" s="148">
        <v>85.0861</v>
      </c>
      <c r="D153" s="148">
        <v>85.0917</v>
      </c>
      <c r="E153" s="148">
        <f t="shared" si="9"/>
        <v>0.00560000000000116</v>
      </c>
      <c r="F153" s="149">
        <f t="shared" si="10"/>
        <v>19.427580225502723</v>
      </c>
      <c r="G153" s="150">
        <f t="shared" si="11"/>
        <v>288.25</v>
      </c>
      <c r="H153" s="147">
        <v>4</v>
      </c>
      <c r="I153" s="151">
        <v>652.5</v>
      </c>
      <c r="J153" s="152">
        <v>364.25</v>
      </c>
    </row>
    <row r="154" spans="1:10" ht="23.25">
      <c r="A154" s="146"/>
      <c r="B154" s="147">
        <v>11</v>
      </c>
      <c r="C154" s="148">
        <v>86.0734</v>
      </c>
      <c r="D154" s="148">
        <v>86.0758</v>
      </c>
      <c r="E154" s="148">
        <f t="shared" si="9"/>
        <v>0.0023999999999944066</v>
      </c>
      <c r="F154" s="149">
        <f t="shared" si="10"/>
        <v>8.600917431172615</v>
      </c>
      <c r="G154" s="150">
        <f t="shared" si="11"/>
        <v>279.04</v>
      </c>
      <c r="H154" s="147">
        <v>5</v>
      </c>
      <c r="I154" s="151">
        <v>680.84</v>
      </c>
      <c r="J154" s="152">
        <v>401.8</v>
      </c>
    </row>
    <row r="155" spans="1:10" ht="23.25">
      <c r="A155" s="146"/>
      <c r="B155" s="147">
        <v>12</v>
      </c>
      <c r="C155" s="148">
        <v>84.8495</v>
      </c>
      <c r="D155" s="148">
        <v>84.8506</v>
      </c>
      <c r="E155" s="148">
        <f t="shared" si="9"/>
        <v>0.0010999999999938836</v>
      </c>
      <c r="F155" s="149">
        <f t="shared" si="10"/>
        <v>3.7444259114064873</v>
      </c>
      <c r="G155" s="150">
        <f t="shared" si="11"/>
        <v>293.77</v>
      </c>
      <c r="H155" s="147">
        <v>6</v>
      </c>
      <c r="I155" s="151">
        <v>703.55</v>
      </c>
      <c r="J155" s="152">
        <v>409.78</v>
      </c>
    </row>
    <row r="156" spans="1:10" ht="23.25">
      <c r="A156" s="146">
        <v>21673</v>
      </c>
      <c r="B156" s="147">
        <v>10</v>
      </c>
      <c r="C156" s="148">
        <v>85.1068</v>
      </c>
      <c r="D156" s="148">
        <v>85.1133</v>
      </c>
      <c r="E156" s="148">
        <f t="shared" si="9"/>
        <v>0.006499999999988404</v>
      </c>
      <c r="F156" s="149">
        <f t="shared" si="10"/>
        <v>22.143489813955174</v>
      </c>
      <c r="G156" s="150">
        <f t="shared" si="11"/>
        <v>293.5400000000001</v>
      </c>
      <c r="H156" s="147">
        <v>7</v>
      </c>
      <c r="I156" s="151">
        <v>740.82</v>
      </c>
      <c r="J156" s="152">
        <v>447.28</v>
      </c>
    </row>
    <row r="157" spans="1:10" ht="23.25">
      <c r="A157" s="146"/>
      <c r="B157" s="147">
        <v>11</v>
      </c>
      <c r="C157" s="148">
        <v>86.13</v>
      </c>
      <c r="D157" s="148">
        <v>86.142</v>
      </c>
      <c r="E157" s="148">
        <f t="shared" si="9"/>
        <v>0.012000000000000455</v>
      </c>
      <c r="F157" s="149">
        <f t="shared" si="10"/>
        <v>35.07643740317575</v>
      </c>
      <c r="G157" s="150">
        <f t="shared" si="11"/>
        <v>342.10999999999996</v>
      </c>
      <c r="H157" s="147">
        <v>8</v>
      </c>
      <c r="I157" s="151">
        <v>803.16</v>
      </c>
      <c r="J157" s="152">
        <v>461.05</v>
      </c>
    </row>
    <row r="158" spans="1:10" ht="23.25">
      <c r="A158" s="146"/>
      <c r="B158" s="147">
        <v>12</v>
      </c>
      <c r="C158" s="148">
        <v>84.871</v>
      </c>
      <c r="D158" s="148">
        <v>84.8805</v>
      </c>
      <c r="E158" s="148">
        <f t="shared" si="9"/>
        <v>0.009500000000002728</v>
      </c>
      <c r="F158" s="149">
        <f t="shared" si="10"/>
        <v>30.17789072427805</v>
      </c>
      <c r="G158" s="150">
        <f t="shared" si="11"/>
        <v>314.79999999999995</v>
      </c>
      <c r="H158" s="147">
        <v>9</v>
      </c>
      <c r="I158" s="151">
        <v>806.4</v>
      </c>
      <c r="J158" s="152">
        <v>491.6</v>
      </c>
    </row>
    <row r="159" spans="1:10" ht="23.25">
      <c r="A159" s="146">
        <v>21689</v>
      </c>
      <c r="B159" s="147">
        <v>13</v>
      </c>
      <c r="C159" s="148">
        <v>86.7418</v>
      </c>
      <c r="D159" s="148">
        <v>87.1089</v>
      </c>
      <c r="E159" s="148">
        <f t="shared" si="9"/>
        <v>0.36710000000000775</v>
      </c>
      <c r="F159" s="149">
        <f t="shared" si="10"/>
        <v>1257.450160992011</v>
      </c>
      <c r="G159" s="150">
        <f t="shared" si="11"/>
        <v>291.94000000000005</v>
      </c>
      <c r="H159" s="147">
        <v>10</v>
      </c>
      <c r="I159" s="151">
        <v>844.85</v>
      </c>
      <c r="J159" s="152">
        <v>552.91</v>
      </c>
    </row>
    <row r="160" spans="1:10" ht="23.25">
      <c r="A160" s="146"/>
      <c r="B160" s="147">
        <v>14</v>
      </c>
      <c r="C160" s="148">
        <v>85.9637</v>
      </c>
      <c r="D160" s="148">
        <v>86.4466</v>
      </c>
      <c r="E160" s="148">
        <f t="shared" si="9"/>
        <v>0.4829000000000008</v>
      </c>
      <c r="F160" s="149">
        <f t="shared" si="10"/>
        <v>1479.0652087353387</v>
      </c>
      <c r="G160" s="150">
        <f t="shared" si="11"/>
        <v>326.49</v>
      </c>
      <c r="H160" s="147">
        <v>11</v>
      </c>
      <c r="I160" s="151">
        <v>741.87</v>
      </c>
      <c r="J160" s="152">
        <v>415.38</v>
      </c>
    </row>
    <row r="161" spans="1:10" ht="23.25">
      <c r="A161" s="146"/>
      <c r="B161" s="147">
        <v>15</v>
      </c>
      <c r="C161" s="148">
        <v>86.9925</v>
      </c>
      <c r="D161" s="148">
        <v>87.4775</v>
      </c>
      <c r="E161" s="148">
        <f t="shared" si="9"/>
        <v>0.48499999999999943</v>
      </c>
      <c r="F161" s="149">
        <f t="shared" si="10"/>
        <v>1530.5961435288905</v>
      </c>
      <c r="G161" s="150">
        <f t="shared" si="11"/>
        <v>316.86999999999995</v>
      </c>
      <c r="H161" s="147">
        <v>12</v>
      </c>
      <c r="I161" s="151">
        <v>702.79</v>
      </c>
      <c r="J161" s="152">
        <v>385.92</v>
      </c>
    </row>
    <row r="162" spans="1:10" ht="23.25">
      <c r="A162" s="146">
        <v>21701</v>
      </c>
      <c r="B162" s="147">
        <v>16</v>
      </c>
      <c r="C162" s="148">
        <v>86.151</v>
      </c>
      <c r="D162" s="148">
        <v>86.6792</v>
      </c>
      <c r="E162" s="148">
        <f t="shared" si="9"/>
        <v>0.5281999999999982</v>
      </c>
      <c r="F162" s="149">
        <f t="shared" si="10"/>
        <v>1508.8841912814894</v>
      </c>
      <c r="G162" s="150">
        <f t="shared" si="11"/>
        <v>350.06000000000006</v>
      </c>
      <c r="H162" s="147">
        <v>13</v>
      </c>
      <c r="I162" s="151">
        <v>742.95</v>
      </c>
      <c r="J162" s="152">
        <v>392.89</v>
      </c>
    </row>
    <row r="163" spans="1:10" ht="23.25">
      <c r="A163" s="146"/>
      <c r="B163" s="147">
        <v>17</v>
      </c>
      <c r="C163" s="148">
        <v>87.242</v>
      </c>
      <c r="D163" s="148">
        <v>87.8058</v>
      </c>
      <c r="E163" s="148">
        <f t="shared" si="9"/>
        <v>0.5638000000000005</v>
      </c>
      <c r="F163" s="149">
        <f t="shared" si="10"/>
        <v>1728.9705296083916</v>
      </c>
      <c r="G163" s="150">
        <f t="shared" si="11"/>
        <v>326.09000000000003</v>
      </c>
      <c r="H163" s="147">
        <v>14</v>
      </c>
      <c r="I163" s="151">
        <v>684.09</v>
      </c>
      <c r="J163" s="152">
        <v>358</v>
      </c>
    </row>
    <row r="164" spans="1:10" ht="23.25">
      <c r="A164" s="146"/>
      <c r="B164" s="147">
        <v>18</v>
      </c>
      <c r="C164" s="148">
        <v>85.171</v>
      </c>
      <c r="D164" s="148">
        <v>85.6952</v>
      </c>
      <c r="E164" s="148">
        <f aca="true" t="shared" si="12" ref="E164:E227">D164-C164</f>
        <v>0.5241999999999933</v>
      </c>
      <c r="F164" s="149">
        <f aca="true" t="shared" si="13" ref="F164:F227">((10^6)*E164/G164)</f>
        <v>1421.058338755133</v>
      </c>
      <c r="G164" s="150">
        <f aca="true" t="shared" si="14" ref="G164:G227">I164-J164</f>
        <v>368.87999999999994</v>
      </c>
      <c r="H164" s="147">
        <v>15</v>
      </c>
      <c r="I164" s="151">
        <v>730.18</v>
      </c>
      <c r="J164" s="152">
        <v>361.3</v>
      </c>
    </row>
    <row r="165" spans="1:10" ht="23.25">
      <c r="A165" s="146">
        <v>21708</v>
      </c>
      <c r="B165" s="147">
        <v>28</v>
      </c>
      <c r="C165" s="148">
        <v>87.1833</v>
      </c>
      <c r="D165" s="148">
        <v>87.235</v>
      </c>
      <c r="E165" s="148">
        <f t="shared" si="12"/>
        <v>0.05169999999999675</v>
      </c>
      <c r="F165" s="149">
        <f t="shared" si="13"/>
        <v>197.049967602991</v>
      </c>
      <c r="G165" s="150">
        <f t="shared" si="14"/>
        <v>262.37</v>
      </c>
      <c r="H165" s="147">
        <v>16</v>
      </c>
      <c r="I165" s="151">
        <v>816.89</v>
      </c>
      <c r="J165" s="152">
        <v>554.52</v>
      </c>
    </row>
    <row r="166" spans="1:10" ht="23.25">
      <c r="A166" s="146"/>
      <c r="B166" s="147">
        <v>29</v>
      </c>
      <c r="C166" s="148">
        <v>85.207</v>
      </c>
      <c r="D166" s="148">
        <v>85.2589</v>
      </c>
      <c r="E166" s="148">
        <f t="shared" si="12"/>
        <v>0.05190000000000339</v>
      </c>
      <c r="F166" s="149">
        <f t="shared" si="13"/>
        <v>170.1304661378201</v>
      </c>
      <c r="G166" s="150">
        <f t="shared" si="14"/>
        <v>305.05999999999995</v>
      </c>
      <c r="H166" s="147">
        <v>17</v>
      </c>
      <c r="I166" s="151">
        <v>577.91</v>
      </c>
      <c r="J166" s="152">
        <v>272.85</v>
      </c>
    </row>
    <row r="167" spans="1:10" ht="23.25">
      <c r="A167" s="146"/>
      <c r="B167" s="147">
        <v>30</v>
      </c>
      <c r="C167" s="148">
        <v>84.9118</v>
      </c>
      <c r="D167" s="148">
        <v>84.9583</v>
      </c>
      <c r="E167" s="148">
        <f t="shared" si="12"/>
        <v>0.04649999999999466</v>
      </c>
      <c r="F167" s="149">
        <f t="shared" si="13"/>
        <v>162.2753446169766</v>
      </c>
      <c r="G167" s="150">
        <f t="shared" si="14"/>
        <v>286.55000000000007</v>
      </c>
      <c r="H167" s="147">
        <v>18</v>
      </c>
      <c r="I167" s="151">
        <v>662.82</v>
      </c>
      <c r="J167" s="152">
        <v>376.27</v>
      </c>
    </row>
    <row r="168" spans="1:10" ht="23.25">
      <c r="A168" s="146">
        <v>21714</v>
      </c>
      <c r="B168" s="147">
        <v>31</v>
      </c>
      <c r="C168" s="148">
        <v>84.8495</v>
      </c>
      <c r="D168" s="148">
        <v>84.8976</v>
      </c>
      <c r="E168" s="148">
        <f t="shared" si="12"/>
        <v>0.04809999999999093</v>
      </c>
      <c r="F168" s="149">
        <f t="shared" si="13"/>
        <v>164.44444444441342</v>
      </c>
      <c r="G168" s="150">
        <f t="shared" si="14"/>
        <v>292.5</v>
      </c>
      <c r="H168" s="147">
        <v>19</v>
      </c>
      <c r="I168" s="151">
        <v>662.89</v>
      </c>
      <c r="J168" s="152">
        <v>370.39</v>
      </c>
    </row>
    <row r="169" spans="1:10" ht="23.25">
      <c r="A169" s="146"/>
      <c r="B169" s="147">
        <v>32</v>
      </c>
      <c r="C169" s="148">
        <v>84.9871</v>
      </c>
      <c r="D169" s="148">
        <v>85.0364</v>
      </c>
      <c r="E169" s="148">
        <f t="shared" si="12"/>
        <v>0.04930000000000234</v>
      </c>
      <c r="F169" s="149">
        <f t="shared" si="13"/>
        <v>173.54877318971504</v>
      </c>
      <c r="G169" s="150">
        <f t="shared" si="14"/>
        <v>284.06999999999994</v>
      </c>
      <c r="H169" s="147">
        <v>20</v>
      </c>
      <c r="I169" s="151">
        <v>648.79</v>
      </c>
      <c r="J169" s="152">
        <v>364.72</v>
      </c>
    </row>
    <row r="170" spans="1:10" ht="23.25">
      <c r="A170" s="146"/>
      <c r="B170" s="147">
        <v>33</v>
      </c>
      <c r="C170" s="148">
        <v>85.9525</v>
      </c>
      <c r="D170" s="148">
        <v>85.993</v>
      </c>
      <c r="E170" s="148">
        <f t="shared" si="12"/>
        <v>0.04049999999999443</v>
      </c>
      <c r="F170" s="149">
        <f t="shared" si="13"/>
        <v>157.87627178105652</v>
      </c>
      <c r="G170" s="150">
        <f t="shared" si="14"/>
        <v>256.53</v>
      </c>
      <c r="H170" s="147">
        <v>21</v>
      </c>
      <c r="I170" s="151">
        <v>807.77</v>
      </c>
      <c r="J170" s="152">
        <v>551.24</v>
      </c>
    </row>
    <row r="171" spans="1:10" ht="23.25">
      <c r="A171" s="146">
        <v>21724</v>
      </c>
      <c r="B171" s="147">
        <v>34</v>
      </c>
      <c r="C171" s="148">
        <v>83.7398</v>
      </c>
      <c r="D171" s="148">
        <v>84.1202</v>
      </c>
      <c r="E171" s="148">
        <f t="shared" si="12"/>
        <v>0.3803999999999945</v>
      </c>
      <c r="F171" s="149">
        <f t="shared" si="13"/>
        <v>1307.980607227571</v>
      </c>
      <c r="G171" s="150">
        <f t="shared" si="14"/>
        <v>290.83000000000004</v>
      </c>
      <c r="H171" s="147">
        <v>22</v>
      </c>
      <c r="I171" s="151">
        <v>716.32</v>
      </c>
      <c r="J171" s="152">
        <v>425.49</v>
      </c>
    </row>
    <row r="172" spans="1:10" ht="23.25">
      <c r="A172" s="146"/>
      <c r="B172" s="147">
        <v>35</v>
      </c>
      <c r="C172" s="148">
        <v>85.0112</v>
      </c>
      <c r="D172" s="148">
        <v>85.4027</v>
      </c>
      <c r="E172" s="148">
        <f t="shared" si="12"/>
        <v>0.3914999999999935</v>
      </c>
      <c r="F172" s="149">
        <f t="shared" si="13"/>
        <v>1446.4107584881717</v>
      </c>
      <c r="G172" s="150">
        <f t="shared" si="14"/>
        <v>270.6700000000001</v>
      </c>
      <c r="H172" s="147">
        <v>23</v>
      </c>
      <c r="I172" s="151">
        <v>827.22</v>
      </c>
      <c r="J172" s="152">
        <v>556.55</v>
      </c>
    </row>
    <row r="173" spans="1:10" ht="23.25">
      <c r="A173" s="146"/>
      <c r="B173" s="147">
        <v>36</v>
      </c>
      <c r="C173" s="148">
        <v>84.5591</v>
      </c>
      <c r="D173" s="148">
        <v>84.9349</v>
      </c>
      <c r="E173" s="148">
        <f t="shared" si="12"/>
        <v>0.37579999999999814</v>
      </c>
      <c r="F173" s="149">
        <f t="shared" si="13"/>
        <v>1463.1107650379524</v>
      </c>
      <c r="G173" s="150">
        <f t="shared" si="14"/>
        <v>256.85</v>
      </c>
      <c r="H173" s="147">
        <v>24</v>
      </c>
      <c r="I173" s="151">
        <v>811.7</v>
      </c>
      <c r="J173" s="152">
        <v>554.85</v>
      </c>
    </row>
    <row r="174" spans="1:10" ht="23.25">
      <c r="A174" s="146">
        <v>21737</v>
      </c>
      <c r="B174" s="147">
        <v>28</v>
      </c>
      <c r="C174" s="148">
        <v>87.2026</v>
      </c>
      <c r="D174" s="148">
        <v>87.3701</v>
      </c>
      <c r="E174" s="148">
        <f t="shared" si="12"/>
        <v>0.16749999999998977</v>
      </c>
      <c r="F174" s="149">
        <f t="shared" si="13"/>
        <v>601.6955241037062</v>
      </c>
      <c r="G174" s="150">
        <f t="shared" si="14"/>
        <v>278.38</v>
      </c>
      <c r="H174" s="147">
        <v>25</v>
      </c>
      <c r="I174" s="151">
        <v>788.63</v>
      </c>
      <c r="J174" s="152">
        <v>510.25</v>
      </c>
    </row>
    <row r="175" spans="1:10" ht="23.25">
      <c r="A175" s="146"/>
      <c r="B175" s="147">
        <v>29</v>
      </c>
      <c r="C175" s="148">
        <v>85.229</v>
      </c>
      <c r="D175" s="148">
        <v>85.418</v>
      </c>
      <c r="E175" s="148">
        <f t="shared" si="12"/>
        <v>0.18900000000000716</v>
      </c>
      <c r="F175" s="149">
        <f t="shared" si="13"/>
        <v>573.997023719158</v>
      </c>
      <c r="G175" s="150">
        <f t="shared" si="14"/>
        <v>329.27</v>
      </c>
      <c r="H175" s="147">
        <v>26</v>
      </c>
      <c r="I175" s="151">
        <v>699.49</v>
      </c>
      <c r="J175" s="152">
        <v>370.22</v>
      </c>
    </row>
    <row r="176" spans="1:10" ht="23.25">
      <c r="A176" s="146"/>
      <c r="B176" s="147">
        <v>30</v>
      </c>
      <c r="C176" s="148">
        <v>84.9611</v>
      </c>
      <c r="D176" s="148">
        <v>85.1643</v>
      </c>
      <c r="E176" s="148">
        <f t="shared" si="12"/>
        <v>0.20319999999999538</v>
      </c>
      <c r="F176" s="149">
        <f t="shared" si="13"/>
        <v>577.7322870465011</v>
      </c>
      <c r="G176" s="150">
        <f t="shared" si="14"/>
        <v>351.71999999999997</v>
      </c>
      <c r="H176" s="147">
        <v>27</v>
      </c>
      <c r="I176" s="151">
        <v>719.67</v>
      </c>
      <c r="J176" s="152">
        <v>367.95</v>
      </c>
    </row>
    <row r="177" spans="1:10" ht="23.25">
      <c r="A177" s="146">
        <v>21742</v>
      </c>
      <c r="B177" s="147">
        <v>31</v>
      </c>
      <c r="C177" s="148">
        <v>84.8576</v>
      </c>
      <c r="D177" s="148">
        <v>85.0287</v>
      </c>
      <c r="E177" s="148">
        <f t="shared" si="12"/>
        <v>0.1710999999999956</v>
      </c>
      <c r="F177" s="149">
        <f t="shared" si="13"/>
        <v>552.5593411916537</v>
      </c>
      <c r="G177" s="150">
        <f t="shared" si="14"/>
        <v>309.65</v>
      </c>
      <c r="H177" s="147">
        <v>28</v>
      </c>
      <c r="I177" s="151">
        <v>711.66</v>
      </c>
      <c r="J177" s="152">
        <v>402.01</v>
      </c>
    </row>
    <row r="178" spans="1:10" ht="23.25">
      <c r="A178" s="146"/>
      <c r="B178" s="147">
        <v>32</v>
      </c>
      <c r="C178" s="148">
        <v>85.017</v>
      </c>
      <c r="D178" s="148">
        <v>85.209</v>
      </c>
      <c r="E178" s="148">
        <f t="shared" si="12"/>
        <v>0.19200000000000728</v>
      </c>
      <c r="F178" s="149">
        <f t="shared" si="13"/>
        <v>660.2930050210032</v>
      </c>
      <c r="G178" s="150">
        <f t="shared" si="14"/>
        <v>290.78</v>
      </c>
      <c r="H178" s="147">
        <v>29</v>
      </c>
      <c r="I178" s="151">
        <v>778.3</v>
      </c>
      <c r="J178" s="152">
        <v>487.52</v>
      </c>
    </row>
    <row r="179" spans="1:10" ht="23.25">
      <c r="A179" s="146"/>
      <c r="B179" s="147">
        <v>33</v>
      </c>
      <c r="C179" s="148">
        <v>85.9767</v>
      </c>
      <c r="D179" s="148">
        <v>86.2122</v>
      </c>
      <c r="E179" s="148">
        <f t="shared" si="12"/>
        <v>0.23550000000000182</v>
      </c>
      <c r="F179" s="149">
        <f t="shared" si="13"/>
        <v>744.1698792896474</v>
      </c>
      <c r="G179" s="150">
        <f t="shared" si="14"/>
        <v>316.46</v>
      </c>
      <c r="H179" s="147">
        <v>30</v>
      </c>
      <c r="I179" s="151">
        <v>686.79</v>
      </c>
      <c r="J179" s="152">
        <v>370.33</v>
      </c>
    </row>
    <row r="180" spans="1:10" ht="23.25">
      <c r="A180" s="146">
        <v>21756</v>
      </c>
      <c r="B180" s="147">
        <v>34</v>
      </c>
      <c r="C180" s="148">
        <v>83.7364</v>
      </c>
      <c r="D180" s="148">
        <v>83.9984</v>
      </c>
      <c r="E180" s="148">
        <f t="shared" si="12"/>
        <v>0.26200000000000045</v>
      </c>
      <c r="F180" s="149">
        <f t="shared" si="13"/>
        <v>886.8128892499341</v>
      </c>
      <c r="G180" s="150">
        <f t="shared" si="14"/>
        <v>295.43999999999994</v>
      </c>
      <c r="H180" s="147">
        <v>31</v>
      </c>
      <c r="I180" s="151">
        <v>835.79</v>
      </c>
      <c r="J180" s="152">
        <v>540.35</v>
      </c>
    </row>
    <row r="181" spans="1:10" ht="23.25">
      <c r="A181" s="146"/>
      <c r="B181" s="147">
        <v>35</v>
      </c>
      <c r="C181" s="148">
        <v>85.0105</v>
      </c>
      <c r="D181" s="148">
        <v>85.2556</v>
      </c>
      <c r="E181" s="148">
        <f t="shared" si="12"/>
        <v>0.24510000000000787</v>
      </c>
      <c r="F181" s="149">
        <f t="shared" si="13"/>
        <v>813.4749419183797</v>
      </c>
      <c r="G181" s="150">
        <f t="shared" si="14"/>
        <v>301.30000000000007</v>
      </c>
      <c r="H181" s="147">
        <v>32</v>
      </c>
      <c r="I181" s="151">
        <v>866.1</v>
      </c>
      <c r="J181" s="152">
        <v>564.8</v>
      </c>
    </row>
    <row r="182" spans="1:10" ht="23.25">
      <c r="A182" s="146"/>
      <c r="B182" s="147">
        <v>36</v>
      </c>
      <c r="C182" s="148">
        <v>84.5763</v>
      </c>
      <c r="D182" s="148">
        <v>84.9249</v>
      </c>
      <c r="E182" s="148">
        <f t="shared" si="12"/>
        <v>0.3485999999999905</v>
      </c>
      <c r="F182" s="149">
        <f t="shared" si="13"/>
        <v>1191.8356183117044</v>
      </c>
      <c r="G182" s="150">
        <f t="shared" si="14"/>
        <v>292.49</v>
      </c>
      <c r="H182" s="147">
        <v>33</v>
      </c>
      <c r="I182" s="151">
        <v>842.09</v>
      </c>
      <c r="J182" s="152">
        <v>549.6</v>
      </c>
    </row>
    <row r="183" spans="1:10" ht="23.25">
      <c r="A183" s="146">
        <v>21771</v>
      </c>
      <c r="B183" s="147">
        <v>10</v>
      </c>
      <c r="C183" s="148">
        <v>85.0889</v>
      </c>
      <c r="D183" s="148">
        <v>85.1982</v>
      </c>
      <c r="E183" s="148">
        <f t="shared" si="12"/>
        <v>0.10930000000000462</v>
      </c>
      <c r="F183" s="149">
        <f t="shared" si="13"/>
        <v>476.48110205329186</v>
      </c>
      <c r="G183" s="150">
        <f t="shared" si="14"/>
        <v>229.39</v>
      </c>
      <c r="H183" s="147">
        <v>34</v>
      </c>
      <c r="I183" s="151">
        <v>873.81</v>
      </c>
      <c r="J183" s="152">
        <v>644.42</v>
      </c>
    </row>
    <row r="184" spans="1:10" ht="23.25">
      <c r="A184" s="146"/>
      <c r="B184" s="147">
        <v>11</v>
      </c>
      <c r="C184" s="148">
        <v>86.1262</v>
      </c>
      <c r="D184" s="148">
        <v>86.2352</v>
      </c>
      <c r="E184" s="148">
        <f t="shared" si="12"/>
        <v>0.10900000000000887</v>
      </c>
      <c r="F184" s="149">
        <f t="shared" si="13"/>
        <v>460.5958166068406</v>
      </c>
      <c r="G184" s="150">
        <f t="shared" si="14"/>
        <v>236.6500000000001</v>
      </c>
      <c r="H184" s="147">
        <v>35</v>
      </c>
      <c r="I184" s="151">
        <v>789.58</v>
      </c>
      <c r="J184" s="152">
        <v>552.93</v>
      </c>
    </row>
    <row r="185" spans="1:10" ht="23.25">
      <c r="A185" s="146"/>
      <c r="B185" s="147">
        <v>12</v>
      </c>
      <c r="C185" s="148">
        <v>84.8596</v>
      </c>
      <c r="D185" s="148">
        <v>84.9605</v>
      </c>
      <c r="E185" s="148">
        <f t="shared" si="12"/>
        <v>0.10089999999999577</v>
      </c>
      <c r="F185" s="149">
        <f t="shared" si="13"/>
        <v>422.79488791114926</v>
      </c>
      <c r="G185" s="150">
        <f t="shared" si="14"/>
        <v>238.64999999999998</v>
      </c>
      <c r="H185" s="147">
        <v>36</v>
      </c>
      <c r="I185" s="151">
        <v>747.38</v>
      </c>
      <c r="J185" s="152">
        <v>508.73</v>
      </c>
    </row>
    <row r="186" spans="1:10" ht="23.25">
      <c r="A186" s="146">
        <v>21786</v>
      </c>
      <c r="B186" s="147">
        <v>13</v>
      </c>
      <c r="C186" s="148">
        <v>86.7323</v>
      </c>
      <c r="D186" s="148">
        <v>87.043</v>
      </c>
      <c r="E186" s="148">
        <f t="shared" si="12"/>
        <v>0.3107000000000113</v>
      </c>
      <c r="F186" s="149">
        <f t="shared" si="13"/>
        <v>934.9422243620946</v>
      </c>
      <c r="G186" s="150">
        <f t="shared" si="14"/>
        <v>332.32</v>
      </c>
      <c r="H186" s="147">
        <v>37</v>
      </c>
      <c r="I186" s="151">
        <v>701.73</v>
      </c>
      <c r="J186" s="152">
        <v>369.41</v>
      </c>
    </row>
    <row r="187" spans="1:10" ht="23.25">
      <c r="A187" s="146"/>
      <c r="B187" s="147">
        <v>14</v>
      </c>
      <c r="C187" s="148">
        <v>85.9452</v>
      </c>
      <c r="D187" s="148">
        <v>86.2157</v>
      </c>
      <c r="E187" s="148">
        <f t="shared" si="12"/>
        <v>0.2704999999999984</v>
      </c>
      <c r="F187" s="149">
        <f t="shared" si="13"/>
        <v>956.1344597221677</v>
      </c>
      <c r="G187" s="150">
        <f t="shared" si="14"/>
        <v>282.90999999999997</v>
      </c>
      <c r="H187" s="147">
        <v>38</v>
      </c>
      <c r="I187" s="151">
        <v>774.02</v>
      </c>
      <c r="J187" s="152">
        <v>491.11</v>
      </c>
    </row>
    <row r="188" spans="1:10" ht="23.25">
      <c r="A188" s="146"/>
      <c r="B188" s="147">
        <v>15</v>
      </c>
      <c r="C188" s="148">
        <v>87.0033</v>
      </c>
      <c r="D188" s="148">
        <v>87.264</v>
      </c>
      <c r="E188" s="148">
        <f t="shared" si="12"/>
        <v>0.26069999999999993</v>
      </c>
      <c r="F188" s="149">
        <f t="shared" si="13"/>
        <v>916.3766740482971</v>
      </c>
      <c r="G188" s="150">
        <f t="shared" si="14"/>
        <v>284.4899999999999</v>
      </c>
      <c r="H188" s="147">
        <v>39</v>
      </c>
      <c r="I188" s="151">
        <v>842.43</v>
      </c>
      <c r="J188" s="152">
        <v>557.94</v>
      </c>
    </row>
    <row r="189" spans="1:10" ht="23.25">
      <c r="A189" s="146">
        <v>21792</v>
      </c>
      <c r="B189" s="147">
        <v>16</v>
      </c>
      <c r="C189" s="148">
        <v>86.1619</v>
      </c>
      <c r="D189" s="148">
        <v>86.6992</v>
      </c>
      <c r="E189" s="148">
        <f t="shared" si="12"/>
        <v>0.5373000000000019</v>
      </c>
      <c r="F189" s="149">
        <f t="shared" si="13"/>
        <v>1736.1380379992302</v>
      </c>
      <c r="G189" s="150">
        <f t="shared" si="14"/>
        <v>309.4800000000001</v>
      </c>
      <c r="H189" s="147">
        <v>40</v>
      </c>
      <c r="I189" s="151">
        <v>749.32</v>
      </c>
      <c r="J189" s="152">
        <v>439.84</v>
      </c>
    </row>
    <row r="190" spans="1:10" ht="23.25">
      <c r="A190" s="146"/>
      <c r="B190" s="147">
        <v>17</v>
      </c>
      <c r="C190" s="148">
        <v>87.213</v>
      </c>
      <c r="D190" s="148">
        <v>87.8824</v>
      </c>
      <c r="E190" s="148">
        <f t="shared" si="12"/>
        <v>0.6694000000000102</v>
      </c>
      <c r="F190" s="149">
        <f t="shared" si="13"/>
        <v>2005.152168703601</v>
      </c>
      <c r="G190" s="150">
        <f t="shared" si="14"/>
        <v>333.84000000000003</v>
      </c>
      <c r="H190" s="147">
        <v>41</v>
      </c>
      <c r="I190" s="151">
        <v>734.46</v>
      </c>
      <c r="J190" s="152">
        <v>400.62</v>
      </c>
    </row>
    <row r="191" spans="1:10" ht="23.25">
      <c r="A191" s="146"/>
      <c r="B191" s="147">
        <v>18</v>
      </c>
      <c r="C191" s="148">
        <v>85.1586</v>
      </c>
      <c r="D191" s="148">
        <v>85.6149</v>
      </c>
      <c r="E191" s="148">
        <f t="shared" si="12"/>
        <v>0.4562999999999988</v>
      </c>
      <c r="F191" s="149">
        <f t="shared" si="13"/>
        <v>1564.7611535955516</v>
      </c>
      <c r="G191" s="150">
        <f t="shared" si="14"/>
        <v>291.61</v>
      </c>
      <c r="H191" s="147">
        <v>42</v>
      </c>
      <c r="I191" s="151">
        <v>827.91</v>
      </c>
      <c r="J191" s="152">
        <v>536.3</v>
      </c>
    </row>
    <row r="192" spans="1:10" ht="23.25">
      <c r="A192" s="146">
        <v>21799</v>
      </c>
      <c r="B192" s="147">
        <v>1</v>
      </c>
      <c r="C192" s="148">
        <v>85.4107</v>
      </c>
      <c r="D192" s="148">
        <v>85.5043</v>
      </c>
      <c r="E192" s="148">
        <f t="shared" si="12"/>
        <v>0.09359999999999502</v>
      </c>
      <c r="F192" s="149">
        <f t="shared" si="13"/>
        <v>298.23163931812974</v>
      </c>
      <c r="G192" s="150">
        <f t="shared" si="14"/>
        <v>313.85</v>
      </c>
      <c r="H192" s="147">
        <v>43</v>
      </c>
      <c r="I192" s="151">
        <v>684.12</v>
      </c>
      <c r="J192" s="152">
        <v>370.27</v>
      </c>
    </row>
    <row r="193" spans="1:10" ht="23.25">
      <c r="A193" s="146"/>
      <c r="B193" s="147">
        <v>2</v>
      </c>
      <c r="C193" s="148">
        <v>87.4888</v>
      </c>
      <c r="D193" s="148">
        <v>87.5787</v>
      </c>
      <c r="E193" s="148">
        <f t="shared" si="12"/>
        <v>0.08990000000000009</v>
      </c>
      <c r="F193" s="149">
        <f t="shared" si="13"/>
        <v>321.772432800029</v>
      </c>
      <c r="G193" s="150">
        <f t="shared" si="14"/>
        <v>279.39</v>
      </c>
      <c r="H193" s="147">
        <v>44</v>
      </c>
      <c r="I193" s="151">
        <v>819.76</v>
      </c>
      <c r="J193" s="152">
        <v>540.37</v>
      </c>
    </row>
    <row r="194" spans="1:10" ht="23.25">
      <c r="A194" s="146"/>
      <c r="B194" s="147">
        <v>3</v>
      </c>
      <c r="C194" s="148">
        <v>85.8934</v>
      </c>
      <c r="D194" s="148">
        <v>85.9978</v>
      </c>
      <c r="E194" s="148">
        <f t="shared" si="12"/>
        <v>0.10439999999999827</v>
      </c>
      <c r="F194" s="149">
        <f t="shared" si="13"/>
        <v>324.07263697035</v>
      </c>
      <c r="G194" s="150">
        <f t="shared" si="14"/>
        <v>322.15000000000003</v>
      </c>
      <c r="H194" s="147">
        <v>45</v>
      </c>
      <c r="I194" s="151">
        <v>723.07</v>
      </c>
      <c r="J194" s="152">
        <v>400.92</v>
      </c>
    </row>
    <row r="195" spans="1:10" ht="23.25">
      <c r="A195" s="146">
        <v>21815</v>
      </c>
      <c r="B195" s="147">
        <v>4</v>
      </c>
      <c r="C195" s="148">
        <v>85.031</v>
      </c>
      <c r="D195" s="148">
        <v>85.1364</v>
      </c>
      <c r="E195" s="148">
        <f t="shared" si="12"/>
        <v>0.10539999999998884</v>
      </c>
      <c r="F195" s="149">
        <f t="shared" si="13"/>
        <v>313.46657149651685</v>
      </c>
      <c r="G195" s="150">
        <f t="shared" si="14"/>
        <v>336.24000000000007</v>
      </c>
      <c r="H195" s="147">
        <v>46</v>
      </c>
      <c r="I195" s="151">
        <v>704.19</v>
      </c>
      <c r="J195" s="152">
        <v>367.95</v>
      </c>
    </row>
    <row r="196" spans="1:10" ht="23.25">
      <c r="A196" s="146"/>
      <c r="B196" s="147">
        <v>5</v>
      </c>
      <c r="C196" s="148">
        <v>85.0405</v>
      </c>
      <c r="D196" s="148">
        <v>85.1328</v>
      </c>
      <c r="E196" s="148">
        <f t="shared" si="12"/>
        <v>0.09230000000000871</v>
      </c>
      <c r="F196" s="149">
        <f t="shared" si="13"/>
        <v>303.4886397264614</v>
      </c>
      <c r="G196" s="150">
        <f t="shared" si="14"/>
        <v>304.13</v>
      </c>
      <c r="H196" s="147">
        <v>47</v>
      </c>
      <c r="I196" s="151">
        <v>869.01</v>
      </c>
      <c r="J196" s="152">
        <v>564.88</v>
      </c>
    </row>
    <row r="197" spans="1:10" ht="23.25">
      <c r="A197" s="146"/>
      <c r="B197" s="147">
        <v>6</v>
      </c>
      <c r="C197" s="148">
        <v>87.4142</v>
      </c>
      <c r="D197" s="148">
        <v>87.5299</v>
      </c>
      <c r="E197" s="148">
        <f t="shared" si="12"/>
        <v>0.11570000000000391</v>
      </c>
      <c r="F197" s="149">
        <f t="shared" si="13"/>
        <v>394.638106282843</v>
      </c>
      <c r="G197" s="150">
        <f t="shared" si="14"/>
        <v>293.18</v>
      </c>
      <c r="H197" s="147">
        <v>48</v>
      </c>
      <c r="I197" s="151">
        <v>660.62</v>
      </c>
      <c r="J197" s="152">
        <v>367.44</v>
      </c>
    </row>
    <row r="198" spans="1:10" ht="23.25">
      <c r="A198" s="146">
        <v>21820</v>
      </c>
      <c r="B198" s="147">
        <v>7</v>
      </c>
      <c r="C198" s="148">
        <v>86.4593</v>
      </c>
      <c r="D198" s="148">
        <v>86.5657</v>
      </c>
      <c r="E198" s="148">
        <f t="shared" si="12"/>
        <v>0.10640000000000782</v>
      </c>
      <c r="F198" s="149">
        <f t="shared" si="13"/>
        <v>335.773794496364</v>
      </c>
      <c r="G198" s="150">
        <f t="shared" si="14"/>
        <v>316.88</v>
      </c>
      <c r="H198" s="147">
        <v>49</v>
      </c>
      <c r="I198" s="151">
        <v>693</v>
      </c>
      <c r="J198" s="152">
        <v>376.12</v>
      </c>
    </row>
    <row r="199" spans="1:10" ht="23.25">
      <c r="A199" s="146"/>
      <c r="B199" s="147">
        <v>8</v>
      </c>
      <c r="C199" s="148">
        <v>84.8158</v>
      </c>
      <c r="D199" s="148">
        <v>84.9266</v>
      </c>
      <c r="E199" s="148">
        <f t="shared" si="12"/>
        <v>0.11079999999999757</v>
      </c>
      <c r="F199" s="149">
        <f t="shared" si="13"/>
        <v>309.18629311306387</v>
      </c>
      <c r="G199" s="150">
        <f t="shared" si="14"/>
        <v>358.36</v>
      </c>
      <c r="H199" s="147">
        <v>50</v>
      </c>
      <c r="I199" s="151">
        <v>728.6</v>
      </c>
      <c r="J199" s="152">
        <v>370.24</v>
      </c>
    </row>
    <row r="200" spans="1:10" ht="23.25">
      <c r="A200" s="146"/>
      <c r="B200" s="147">
        <v>9</v>
      </c>
      <c r="C200" s="148">
        <v>87.6424</v>
      </c>
      <c r="D200" s="148">
        <v>87.7386</v>
      </c>
      <c r="E200" s="148">
        <f t="shared" si="12"/>
        <v>0.09620000000001028</v>
      </c>
      <c r="F200" s="149">
        <f t="shared" si="13"/>
        <v>307.41699421599174</v>
      </c>
      <c r="G200" s="150">
        <f t="shared" si="14"/>
        <v>312.92999999999995</v>
      </c>
      <c r="H200" s="147">
        <v>51</v>
      </c>
      <c r="I200" s="151">
        <v>667.05</v>
      </c>
      <c r="J200" s="152">
        <v>354.12</v>
      </c>
    </row>
    <row r="201" spans="1:10" ht="23.25">
      <c r="A201" s="146">
        <v>21829</v>
      </c>
      <c r="B201" s="147">
        <v>10</v>
      </c>
      <c r="C201" s="148">
        <v>85.1026</v>
      </c>
      <c r="D201" s="148">
        <v>85.1501</v>
      </c>
      <c r="E201" s="148">
        <f t="shared" si="12"/>
        <v>0.04749999999999943</v>
      </c>
      <c r="F201" s="149">
        <f t="shared" si="13"/>
        <v>142.87862836516598</v>
      </c>
      <c r="G201" s="150">
        <f t="shared" si="14"/>
        <v>332.45</v>
      </c>
      <c r="H201" s="147">
        <v>52</v>
      </c>
      <c r="I201" s="151">
        <v>702.11</v>
      </c>
      <c r="J201" s="152">
        <v>369.66</v>
      </c>
    </row>
    <row r="202" spans="1:10" ht="23.25">
      <c r="A202" s="146"/>
      <c r="B202" s="147">
        <v>11</v>
      </c>
      <c r="C202" s="148">
        <v>86.0891</v>
      </c>
      <c r="D202" s="148">
        <v>86.1332</v>
      </c>
      <c r="E202" s="148">
        <f t="shared" si="12"/>
        <v>0.04410000000000025</v>
      </c>
      <c r="F202" s="149">
        <f t="shared" si="13"/>
        <v>150.1072194424597</v>
      </c>
      <c r="G202" s="150">
        <f t="shared" si="14"/>
        <v>293.7900000000001</v>
      </c>
      <c r="H202" s="147">
        <v>53</v>
      </c>
      <c r="I202" s="151">
        <v>695.69</v>
      </c>
      <c r="J202" s="152">
        <v>401.9</v>
      </c>
    </row>
    <row r="203" spans="1:10" ht="23.25">
      <c r="A203" s="146"/>
      <c r="B203" s="147">
        <v>12</v>
      </c>
      <c r="C203" s="148">
        <v>84.8364</v>
      </c>
      <c r="D203" s="148">
        <v>84.8746</v>
      </c>
      <c r="E203" s="148">
        <f t="shared" si="12"/>
        <v>0.03820000000000334</v>
      </c>
      <c r="F203" s="149">
        <f t="shared" si="13"/>
        <v>151.7378351539358</v>
      </c>
      <c r="G203" s="150">
        <f t="shared" si="14"/>
        <v>251.75</v>
      </c>
      <c r="H203" s="147">
        <v>54</v>
      </c>
      <c r="I203" s="151">
        <v>788.47</v>
      </c>
      <c r="J203" s="152">
        <v>536.72</v>
      </c>
    </row>
    <row r="204" spans="1:10" ht="23.25">
      <c r="A204" s="146">
        <v>21840</v>
      </c>
      <c r="B204" s="147">
        <v>13</v>
      </c>
      <c r="C204" s="148">
        <v>86.6951</v>
      </c>
      <c r="D204" s="148">
        <v>86.7438</v>
      </c>
      <c r="E204" s="148">
        <f t="shared" si="12"/>
        <v>0.048699999999996635</v>
      </c>
      <c r="F204" s="149">
        <f t="shared" si="13"/>
        <v>147.12990936554877</v>
      </c>
      <c r="G204" s="150">
        <f t="shared" si="14"/>
        <v>330.99999999999994</v>
      </c>
      <c r="H204" s="147">
        <v>55</v>
      </c>
      <c r="I204" s="151">
        <v>701.43</v>
      </c>
      <c r="J204" s="152">
        <v>370.43</v>
      </c>
    </row>
    <row r="205" spans="1:10" ht="23.25">
      <c r="A205" s="146"/>
      <c r="B205" s="147">
        <v>14</v>
      </c>
      <c r="C205" s="148">
        <v>85.9481</v>
      </c>
      <c r="D205" s="148">
        <v>85.9982</v>
      </c>
      <c r="E205" s="148">
        <f t="shared" si="12"/>
        <v>0.05010000000000048</v>
      </c>
      <c r="F205" s="149">
        <f t="shared" si="13"/>
        <v>151.9978156002563</v>
      </c>
      <c r="G205" s="150">
        <f t="shared" si="14"/>
        <v>329.61</v>
      </c>
      <c r="H205" s="147">
        <v>56</v>
      </c>
      <c r="I205" s="151">
        <v>696.12</v>
      </c>
      <c r="J205" s="152">
        <v>366.51</v>
      </c>
    </row>
    <row r="206" spans="1:10" ht="23.25">
      <c r="A206" s="146"/>
      <c r="B206" s="147">
        <v>15</v>
      </c>
      <c r="C206" s="148">
        <v>86.9852</v>
      </c>
      <c r="D206" s="148">
        <v>87.035</v>
      </c>
      <c r="E206" s="148">
        <f t="shared" si="12"/>
        <v>0.04979999999999052</v>
      </c>
      <c r="F206" s="149">
        <f t="shared" si="13"/>
        <v>167.5582921166533</v>
      </c>
      <c r="G206" s="150">
        <f t="shared" si="14"/>
        <v>297.21</v>
      </c>
      <c r="H206" s="147">
        <v>57</v>
      </c>
      <c r="I206" s="151">
        <v>702.64</v>
      </c>
      <c r="J206" s="152">
        <v>405.43</v>
      </c>
    </row>
    <row r="207" spans="1:10" ht="23.25">
      <c r="A207" s="146">
        <v>21849</v>
      </c>
      <c r="B207" s="147">
        <v>16</v>
      </c>
      <c r="C207" s="148">
        <v>86.1636</v>
      </c>
      <c r="D207" s="148">
        <v>86.2809</v>
      </c>
      <c r="E207" s="148">
        <f t="shared" si="12"/>
        <v>0.11730000000000018</v>
      </c>
      <c r="F207" s="149">
        <f t="shared" si="13"/>
        <v>394.11349662332486</v>
      </c>
      <c r="G207" s="150">
        <f t="shared" si="14"/>
        <v>297.63</v>
      </c>
      <c r="H207" s="147">
        <v>58</v>
      </c>
      <c r="I207" s="151">
        <v>852.48</v>
      </c>
      <c r="J207" s="152">
        <v>554.85</v>
      </c>
    </row>
    <row r="208" spans="1:10" ht="23.25">
      <c r="A208" s="146"/>
      <c r="B208" s="147">
        <v>17</v>
      </c>
      <c r="C208" s="148">
        <v>87.242</v>
      </c>
      <c r="D208" s="148">
        <v>87.3514</v>
      </c>
      <c r="E208" s="148">
        <f t="shared" si="12"/>
        <v>0.10939999999999372</v>
      </c>
      <c r="F208" s="149">
        <f t="shared" si="13"/>
        <v>372.5269860727815</v>
      </c>
      <c r="G208" s="150">
        <f t="shared" si="14"/>
        <v>293.66999999999996</v>
      </c>
      <c r="H208" s="147">
        <v>59</v>
      </c>
      <c r="I208" s="151">
        <v>825.16</v>
      </c>
      <c r="J208" s="152">
        <v>531.49</v>
      </c>
    </row>
    <row r="209" spans="1:10" ht="23.25">
      <c r="A209" s="146"/>
      <c r="B209" s="147">
        <v>18</v>
      </c>
      <c r="C209" s="148">
        <v>85.1724</v>
      </c>
      <c r="D209" s="148">
        <v>85.3032</v>
      </c>
      <c r="E209" s="148">
        <f t="shared" si="12"/>
        <v>0.1308000000000078</v>
      </c>
      <c r="F209" s="149">
        <f t="shared" si="13"/>
        <v>391.54642878527153</v>
      </c>
      <c r="G209" s="150">
        <f t="shared" si="14"/>
        <v>334.06</v>
      </c>
      <c r="H209" s="147">
        <v>60</v>
      </c>
      <c r="I209" s="151">
        <v>700.13</v>
      </c>
      <c r="J209" s="152">
        <v>366.07</v>
      </c>
    </row>
    <row r="210" spans="1:10" ht="23.25">
      <c r="A210" s="146">
        <v>21863</v>
      </c>
      <c r="B210" s="147">
        <v>10</v>
      </c>
      <c r="C210" s="148">
        <v>85.0556</v>
      </c>
      <c r="D210" s="148">
        <v>85.0752</v>
      </c>
      <c r="E210" s="148">
        <f t="shared" si="12"/>
        <v>0.019599999999996953</v>
      </c>
      <c r="F210" s="149">
        <f t="shared" si="13"/>
        <v>67.63751811718184</v>
      </c>
      <c r="G210" s="150">
        <f t="shared" si="14"/>
        <v>289.78</v>
      </c>
      <c r="H210" s="147">
        <v>61</v>
      </c>
      <c r="I210" s="151">
        <v>829.92</v>
      </c>
      <c r="J210" s="152">
        <v>540.14</v>
      </c>
    </row>
    <row r="211" spans="1:10" ht="23.25">
      <c r="A211" s="146"/>
      <c r="B211" s="147">
        <v>11</v>
      </c>
      <c r="C211" s="148">
        <v>86.0884</v>
      </c>
      <c r="D211" s="148">
        <v>86.1069</v>
      </c>
      <c r="E211" s="148">
        <f t="shared" si="12"/>
        <v>0.01850000000000307</v>
      </c>
      <c r="F211" s="149">
        <f t="shared" si="13"/>
        <v>61.69957310566658</v>
      </c>
      <c r="G211" s="150">
        <f t="shared" si="14"/>
        <v>299.84000000000003</v>
      </c>
      <c r="H211" s="147">
        <v>62</v>
      </c>
      <c r="I211" s="151">
        <v>831.35</v>
      </c>
      <c r="J211" s="152">
        <v>531.51</v>
      </c>
    </row>
    <row r="212" spans="1:10" ht="23.25">
      <c r="A212" s="146"/>
      <c r="B212" s="147">
        <v>12</v>
      </c>
      <c r="C212" s="148">
        <v>84.8425</v>
      </c>
      <c r="D212" s="148">
        <v>84.8576</v>
      </c>
      <c r="E212" s="148">
        <f t="shared" si="12"/>
        <v>0.015100000000003888</v>
      </c>
      <c r="F212" s="149">
        <f t="shared" si="13"/>
        <v>38.254965545206446</v>
      </c>
      <c r="G212" s="150">
        <f t="shared" si="14"/>
        <v>394.72</v>
      </c>
      <c r="H212" s="147">
        <v>63</v>
      </c>
      <c r="I212" s="151">
        <v>760.82</v>
      </c>
      <c r="J212" s="152">
        <v>366.1</v>
      </c>
    </row>
    <row r="213" spans="1:10" ht="23.25">
      <c r="A213" s="146">
        <v>21931</v>
      </c>
      <c r="B213" s="147">
        <v>28</v>
      </c>
      <c r="C213" s="148">
        <v>87.1753</v>
      </c>
      <c r="D213" s="148">
        <v>87.192</v>
      </c>
      <c r="E213" s="148">
        <f t="shared" si="12"/>
        <v>0.01670000000000016</v>
      </c>
      <c r="F213" s="149">
        <f t="shared" si="13"/>
        <v>65.66272166083498</v>
      </c>
      <c r="G213" s="150">
        <f t="shared" si="14"/>
        <v>254.32999999999998</v>
      </c>
      <c r="H213" s="147">
        <v>64</v>
      </c>
      <c r="I213" s="151">
        <v>705.65</v>
      </c>
      <c r="J213" s="152">
        <v>451.32</v>
      </c>
    </row>
    <row r="214" spans="1:10" ht="23.25">
      <c r="A214" s="146"/>
      <c r="B214" s="147">
        <v>29</v>
      </c>
      <c r="C214" s="148">
        <v>85.1936</v>
      </c>
      <c r="D214" s="148">
        <v>85.2118</v>
      </c>
      <c r="E214" s="148">
        <f t="shared" si="12"/>
        <v>0.01819999999999311</v>
      </c>
      <c r="F214" s="149">
        <f t="shared" si="13"/>
        <v>61.603032764666644</v>
      </c>
      <c r="G214" s="150">
        <f t="shared" si="14"/>
        <v>295.43999999999994</v>
      </c>
      <c r="H214" s="147">
        <v>65</v>
      </c>
      <c r="I214" s="151">
        <v>655.68</v>
      </c>
      <c r="J214" s="152">
        <v>360.24</v>
      </c>
    </row>
    <row r="215" spans="1:10" ht="23.25">
      <c r="A215" s="146"/>
      <c r="B215" s="147">
        <v>30</v>
      </c>
      <c r="C215" s="148">
        <v>84.9313</v>
      </c>
      <c r="D215" s="148">
        <v>84.9458</v>
      </c>
      <c r="E215" s="148">
        <f t="shared" si="12"/>
        <v>0.014500000000012392</v>
      </c>
      <c r="F215" s="149">
        <f t="shared" si="13"/>
        <v>52.76180772874022</v>
      </c>
      <c r="G215" s="150">
        <f t="shared" si="14"/>
        <v>274.82000000000005</v>
      </c>
      <c r="H215" s="147">
        <v>66</v>
      </c>
      <c r="I215" s="151">
        <v>821.38</v>
      </c>
      <c r="J215" s="152">
        <v>546.56</v>
      </c>
    </row>
    <row r="216" spans="1:10" ht="23.25">
      <c r="A216" s="146">
        <v>21939</v>
      </c>
      <c r="B216" s="147">
        <v>31</v>
      </c>
      <c r="C216" s="148">
        <v>84.8622</v>
      </c>
      <c r="D216" s="148">
        <v>84.8779</v>
      </c>
      <c r="E216" s="148">
        <f t="shared" si="12"/>
        <v>0.015699999999995384</v>
      </c>
      <c r="F216" s="149">
        <f t="shared" si="13"/>
        <v>52.99935860647261</v>
      </c>
      <c r="G216" s="150">
        <f t="shared" si="14"/>
        <v>296.23</v>
      </c>
      <c r="H216" s="147">
        <v>67</v>
      </c>
      <c r="I216" s="151">
        <v>596.46</v>
      </c>
      <c r="J216" s="152">
        <v>300.23</v>
      </c>
    </row>
    <row r="217" spans="1:10" ht="23.25">
      <c r="A217" s="146"/>
      <c r="B217" s="147">
        <v>32</v>
      </c>
      <c r="C217" s="148">
        <v>84.99</v>
      </c>
      <c r="D217" s="148">
        <v>85.006</v>
      </c>
      <c r="E217" s="148">
        <f t="shared" si="12"/>
        <v>0.016000000000005343</v>
      </c>
      <c r="F217" s="149">
        <f t="shared" si="13"/>
        <v>58.58659831565486</v>
      </c>
      <c r="G217" s="150">
        <f t="shared" si="14"/>
        <v>273.1</v>
      </c>
      <c r="H217" s="147">
        <v>68</v>
      </c>
      <c r="I217" s="151">
        <v>809.89</v>
      </c>
      <c r="J217" s="152">
        <v>536.79</v>
      </c>
    </row>
    <row r="218" spans="1:10" ht="23.25">
      <c r="A218" s="175"/>
      <c r="B218" s="176">
        <v>33</v>
      </c>
      <c r="C218" s="177">
        <v>85.938</v>
      </c>
      <c r="D218" s="177">
        <v>85.9549</v>
      </c>
      <c r="E218" s="148">
        <f t="shared" si="12"/>
        <v>0.016899999999992588</v>
      </c>
      <c r="F218" s="149">
        <f t="shared" si="13"/>
        <v>59.33155455691821</v>
      </c>
      <c r="G218" s="150">
        <f t="shared" si="14"/>
        <v>284.84000000000003</v>
      </c>
      <c r="H218" s="176">
        <v>69</v>
      </c>
      <c r="I218" s="178">
        <v>767.72</v>
      </c>
      <c r="J218" s="179">
        <v>482.88</v>
      </c>
    </row>
    <row r="219" spans="1:12" ht="23.25">
      <c r="A219" s="180">
        <v>21976</v>
      </c>
      <c r="B219" s="184">
        <v>28</v>
      </c>
      <c r="C219" s="181">
        <v>87.1936</v>
      </c>
      <c r="D219" s="181">
        <v>87.1958</v>
      </c>
      <c r="E219" s="148">
        <f t="shared" si="12"/>
        <v>0.002200000000001978</v>
      </c>
      <c r="F219" s="149">
        <f t="shared" si="13"/>
        <v>7.047893640884121</v>
      </c>
      <c r="G219" s="150">
        <f t="shared" si="14"/>
        <v>312.15</v>
      </c>
      <c r="H219" s="184">
        <v>70</v>
      </c>
      <c r="I219" s="181">
        <v>612.29</v>
      </c>
      <c r="J219" s="181">
        <v>300.14</v>
      </c>
      <c r="K219" s="182"/>
      <c r="L219" t="s">
        <v>124</v>
      </c>
    </row>
    <row r="220" spans="1:11" ht="23.25">
      <c r="A220" s="180"/>
      <c r="B220" s="184">
        <v>29</v>
      </c>
      <c r="C220" s="181">
        <v>85.222</v>
      </c>
      <c r="D220" s="181">
        <v>85.2264</v>
      </c>
      <c r="E220" s="148">
        <f t="shared" si="12"/>
        <v>0.004400000000003956</v>
      </c>
      <c r="F220" s="149">
        <f t="shared" si="13"/>
        <v>11.804158283042137</v>
      </c>
      <c r="G220" s="150">
        <f t="shared" si="14"/>
        <v>372.75</v>
      </c>
      <c r="H220" s="184">
        <v>71</v>
      </c>
      <c r="I220" s="181">
        <v>655.22</v>
      </c>
      <c r="J220" s="181">
        <v>282.47</v>
      </c>
      <c r="K220" s="182"/>
    </row>
    <row r="221" spans="1:11" ht="23.25">
      <c r="A221" s="180"/>
      <c r="B221" s="184">
        <v>30</v>
      </c>
      <c r="C221" s="181">
        <v>84.9385</v>
      </c>
      <c r="D221" s="181">
        <v>84.944</v>
      </c>
      <c r="E221" s="148">
        <f t="shared" si="12"/>
        <v>0.00549999999999784</v>
      </c>
      <c r="F221" s="149">
        <f t="shared" si="13"/>
        <v>18.7495738733137</v>
      </c>
      <c r="G221" s="150">
        <f t="shared" si="14"/>
        <v>293.34</v>
      </c>
      <c r="H221" s="184">
        <v>72</v>
      </c>
      <c r="I221" s="181">
        <v>707.54</v>
      </c>
      <c r="J221" s="181">
        <v>414.2</v>
      </c>
      <c r="K221" s="182"/>
    </row>
    <row r="222" spans="1:11" ht="23.25">
      <c r="A222" s="180">
        <v>21990</v>
      </c>
      <c r="B222" s="184">
        <v>31</v>
      </c>
      <c r="C222" s="181">
        <v>84.8644</v>
      </c>
      <c r="D222" s="181">
        <v>84.8744</v>
      </c>
      <c r="E222" s="148">
        <f t="shared" si="12"/>
        <v>0.009999999999990905</v>
      </c>
      <c r="F222" s="149">
        <f t="shared" si="13"/>
        <v>28.895888115094937</v>
      </c>
      <c r="G222" s="150">
        <f t="shared" si="14"/>
        <v>346.07</v>
      </c>
      <c r="H222" s="184">
        <v>73</v>
      </c>
      <c r="I222" s="181">
        <v>704</v>
      </c>
      <c r="J222" s="181">
        <v>357.93</v>
      </c>
      <c r="K222" s="182"/>
    </row>
    <row r="223" spans="1:11" ht="23.25">
      <c r="A223" s="180"/>
      <c r="B223" s="184">
        <v>32</v>
      </c>
      <c r="C223" s="181">
        <v>85.0214</v>
      </c>
      <c r="D223" s="181">
        <v>85.0235</v>
      </c>
      <c r="E223" s="148">
        <f t="shared" si="12"/>
        <v>0.0020999999999986585</v>
      </c>
      <c r="F223" s="149">
        <f t="shared" si="13"/>
        <v>6.684917552679247</v>
      </c>
      <c r="G223" s="150">
        <f t="shared" si="14"/>
        <v>314.14</v>
      </c>
      <c r="H223" s="184">
        <v>74</v>
      </c>
      <c r="I223" s="181">
        <v>814.04</v>
      </c>
      <c r="J223" s="181">
        <v>499.9</v>
      </c>
      <c r="K223" s="182"/>
    </row>
    <row r="224" spans="1:11" ht="23.25">
      <c r="A224" s="180"/>
      <c r="B224" s="184">
        <v>33</v>
      </c>
      <c r="C224" s="181">
        <v>85.9639</v>
      </c>
      <c r="D224" s="181">
        <v>85.9698</v>
      </c>
      <c r="E224" s="148">
        <f t="shared" si="12"/>
        <v>0.005900000000011119</v>
      </c>
      <c r="F224" s="149">
        <f t="shared" si="13"/>
        <v>19.895464508552077</v>
      </c>
      <c r="G224" s="150">
        <f t="shared" si="14"/>
        <v>296.55</v>
      </c>
      <c r="H224" s="184">
        <v>75</v>
      </c>
      <c r="I224" s="181">
        <v>669.26</v>
      </c>
      <c r="J224" s="181">
        <v>372.71</v>
      </c>
      <c r="K224" s="182"/>
    </row>
    <row r="225" spans="1:11" ht="23.25">
      <c r="A225" s="180">
        <v>21997</v>
      </c>
      <c r="B225" s="184">
        <v>34</v>
      </c>
      <c r="C225" s="181">
        <v>83.712</v>
      </c>
      <c r="D225" s="181">
        <v>83.7183</v>
      </c>
      <c r="E225" s="148">
        <f t="shared" si="12"/>
        <v>0.0062999999999959755</v>
      </c>
      <c r="F225" s="149">
        <f t="shared" si="13"/>
        <v>20.820251825889734</v>
      </c>
      <c r="G225" s="150">
        <f t="shared" si="14"/>
        <v>302.59000000000003</v>
      </c>
      <c r="H225" s="184">
        <v>76</v>
      </c>
      <c r="I225" s="181">
        <v>774.34</v>
      </c>
      <c r="J225" s="181">
        <v>471.75</v>
      </c>
      <c r="K225" s="182"/>
    </row>
    <row r="226" spans="1:11" ht="23.25">
      <c r="A226" s="180"/>
      <c r="B226" s="184">
        <v>35</v>
      </c>
      <c r="C226" s="181">
        <v>85.0125</v>
      </c>
      <c r="D226" s="181">
        <v>85.0202</v>
      </c>
      <c r="E226" s="148">
        <f t="shared" si="12"/>
        <v>0.007699999999999818</v>
      </c>
      <c r="F226" s="149">
        <f t="shared" si="13"/>
        <v>25.10596674274476</v>
      </c>
      <c r="G226" s="150">
        <f t="shared" si="14"/>
        <v>306.70000000000005</v>
      </c>
      <c r="H226" s="184">
        <v>77</v>
      </c>
      <c r="I226" s="181">
        <v>649.97</v>
      </c>
      <c r="J226" s="181">
        <v>343.27</v>
      </c>
      <c r="K226" s="182"/>
    </row>
    <row r="227" spans="1:11" ht="23.25">
      <c r="A227" s="180"/>
      <c r="B227" s="184">
        <v>36</v>
      </c>
      <c r="C227" s="181">
        <v>84.5667</v>
      </c>
      <c r="D227" s="181">
        <v>84.5741</v>
      </c>
      <c r="E227" s="148">
        <f t="shared" si="12"/>
        <v>0.00740000000000407</v>
      </c>
      <c r="F227" s="149">
        <f t="shared" si="13"/>
        <v>22.543792840834946</v>
      </c>
      <c r="G227" s="150">
        <f t="shared" si="14"/>
        <v>328.24999999999994</v>
      </c>
      <c r="H227" s="184">
        <v>78</v>
      </c>
      <c r="I227" s="181">
        <v>805.05</v>
      </c>
      <c r="J227" s="181">
        <v>476.8</v>
      </c>
      <c r="K227" s="182"/>
    </row>
    <row r="228" spans="1:11" ht="23.25">
      <c r="A228" s="180">
        <v>22009</v>
      </c>
      <c r="B228" s="184">
        <v>19</v>
      </c>
      <c r="C228" s="181">
        <v>88.9301</v>
      </c>
      <c r="D228" s="181">
        <v>88.942</v>
      </c>
      <c r="E228" s="148">
        <f aca="true" t="shared" si="15" ref="E228:E413">D228-C228</f>
        <v>0.011899999999997135</v>
      </c>
      <c r="F228" s="149">
        <f aca="true" t="shared" si="16" ref="F228:F329">((10^6)*E228/G228)</f>
        <v>36.09451302738067</v>
      </c>
      <c r="G228" s="150">
        <f aca="true" t="shared" si="17" ref="G228:G413">I228-J228</f>
        <v>329.69000000000005</v>
      </c>
      <c r="H228" s="184">
        <v>1</v>
      </c>
      <c r="I228" s="181">
        <v>801.47</v>
      </c>
      <c r="J228" s="181">
        <v>471.78</v>
      </c>
      <c r="K228" s="182"/>
    </row>
    <row r="229" spans="1:11" ht="23.25">
      <c r="A229" s="180"/>
      <c r="B229" s="184">
        <v>20</v>
      </c>
      <c r="C229" s="181">
        <v>84.6241</v>
      </c>
      <c r="D229" s="181">
        <v>84.6324</v>
      </c>
      <c r="E229" s="148">
        <f t="shared" si="15"/>
        <v>0.008300000000005525</v>
      </c>
      <c r="F229" s="149">
        <f t="shared" si="16"/>
        <v>23.948294766015138</v>
      </c>
      <c r="G229" s="150">
        <f t="shared" si="17"/>
        <v>346.58</v>
      </c>
      <c r="H229" s="184">
        <v>2</v>
      </c>
      <c r="I229" s="181">
        <v>850.38</v>
      </c>
      <c r="J229" s="181">
        <v>503.8</v>
      </c>
      <c r="K229" s="182"/>
    </row>
    <row r="230" spans="1:11" ht="23.25">
      <c r="A230" s="180"/>
      <c r="B230" s="184">
        <v>21</v>
      </c>
      <c r="C230" s="181">
        <v>86.329</v>
      </c>
      <c r="D230" s="181">
        <v>86.3382</v>
      </c>
      <c r="E230" s="148">
        <f t="shared" si="15"/>
        <v>0.00920000000000698</v>
      </c>
      <c r="F230" s="149">
        <f t="shared" si="16"/>
        <v>28.12423575448454</v>
      </c>
      <c r="G230" s="150">
        <f t="shared" si="17"/>
        <v>327.11999999999995</v>
      </c>
      <c r="H230" s="184">
        <v>3</v>
      </c>
      <c r="I230" s="181">
        <v>833.03</v>
      </c>
      <c r="J230" s="181">
        <v>505.91</v>
      </c>
      <c r="K230" s="182"/>
    </row>
    <row r="231" spans="1:11" ht="23.25">
      <c r="A231" s="180">
        <v>22025</v>
      </c>
      <c r="B231" s="184">
        <v>22</v>
      </c>
      <c r="C231" s="181">
        <v>85.0865</v>
      </c>
      <c r="D231" s="181">
        <v>85.0946</v>
      </c>
      <c r="E231" s="148">
        <f t="shared" si="15"/>
        <v>0.008099999999998886</v>
      </c>
      <c r="F231" s="149">
        <f t="shared" si="16"/>
        <v>22.706248423174067</v>
      </c>
      <c r="G231" s="150">
        <f t="shared" si="17"/>
        <v>356.73</v>
      </c>
      <c r="H231" s="184">
        <v>4</v>
      </c>
      <c r="I231" s="181">
        <v>716.11</v>
      </c>
      <c r="J231" s="181">
        <v>359.38</v>
      </c>
      <c r="K231" s="182"/>
    </row>
    <row r="232" spans="1:11" ht="23.25">
      <c r="A232" s="180"/>
      <c r="B232" s="184">
        <v>23</v>
      </c>
      <c r="C232" s="181">
        <v>87.6661</v>
      </c>
      <c r="D232" s="181">
        <v>87.673</v>
      </c>
      <c r="E232" s="148">
        <f t="shared" si="15"/>
        <v>0.0069000000000016826</v>
      </c>
      <c r="F232" s="149">
        <f t="shared" si="16"/>
        <v>21.384739354124104</v>
      </c>
      <c r="G232" s="150">
        <f t="shared" si="17"/>
        <v>322.65999999999997</v>
      </c>
      <c r="H232" s="184">
        <v>5</v>
      </c>
      <c r="I232" s="181">
        <v>805.38</v>
      </c>
      <c r="J232" s="181">
        <v>482.72</v>
      </c>
      <c r="K232" s="182"/>
    </row>
    <row r="233" spans="1:11" ht="23.25">
      <c r="A233" s="180"/>
      <c r="B233" s="184">
        <v>24</v>
      </c>
      <c r="C233" s="181">
        <v>88.0342</v>
      </c>
      <c r="D233" s="181">
        <v>88.043</v>
      </c>
      <c r="E233" s="148">
        <f t="shared" si="15"/>
        <v>0.008800000000007913</v>
      </c>
      <c r="F233" s="149">
        <f t="shared" si="16"/>
        <v>24.048972453016816</v>
      </c>
      <c r="G233" s="150">
        <f t="shared" si="17"/>
        <v>365.91999999999996</v>
      </c>
      <c r="H233" s="184">
        <v>6</v>
      </c>
      <c r="I233" s="181">
        <v>703.92</v>
      </c>
      <c r="J233" s="181">
        <v>338</v>
      </c>
      <c r="K233" s="182"/>
    </row>
    <row r="234" spans="1:11" ht="23.25">
      <c r="A234" s="180">
        <v>22038</v>
      </c>
      <c r="B234" s="184">
        <v>10</v>
      </c>
      <c r="C234" s="181">
        <v>85.0677</v>
      </c>
      <c r="D234" s="181">
        <v>85.0777</v>
      </c>
      <c r="E234" s="181">
        <f t="shared" si="15"/>
        <v>0.009999999999990905</v>
      </c>
      <c r="F234" s="149">
        <f t="shared" si="16"/>
        <v>28.956969942638864</v>
      </c>
      <c r="G234" s="181">
        <f t="shared" si="17"/>
        <v>345.34</v>
      </c>
      <c r="H234" s="184">
        <v>7</v>
      </c>
      <c r="I234" s="181">
        <v>692.39</v>
      </c>
      <c r="J234" s="181">
        <v>347.05</v>
      </c>
      <c r="K234" s="182"/>
    </row>
    <row r="235" spans="1:11" ht="23.25">
      <c r="A235" s="180"/>
      <c r="B235" s="184">
        <v>11</v>
      </c>
      <c r="C235" s="181">
        <v>86.0767</v>
      </c>
      <c r="D235" s="181">
        <v>86.0905</v>
      </c>
      <c r="E235" s="181">
        <f t="shared" si="15"/>
        <v>0.013800000000003365</v>
      </c>
      <c r="F235" s="149">
        <f t="shared" si="16"/>
        <v>37.5786291969702</v>
      </c>
      <c r="G235" s="181">
        <f t="shared" si="17"/>
        <v>367.22999999999996</v>
      </c>
      <c r="H235" s="184">
        <v>8</v>
      </c>
      <c r="I235" s="181">
        <v>781.53</v>
      </c>
      <c r="J235" s="181">
        <v>414.3</v>
      </c>
      <c r="K235" s="182"/>
    </row>
    <row r="236" spans="1:11" ht="23.25">
      <c r="A236" s="180"/>
      <c r="B236" s="184">
        <v>12</v>
      </c>
      <c r="C236" s="181">
        <v>84.837</v>
      </c>
      <c r="D236" s="181">
        <v>84.8474</v>
      </c>
      <c r="E236" s="181">
        <f t="shared" si="15"/>
        <v>0.010399999999989973</v>
      </c>
      <c r="F236" s="149">
        <f t="shared" si="16"/>
        <v>32.29713362935925</v>
      </c>
      <c r="G236" s="181">
        <f t="shared" si="17"/>
        <v>322.01000000000005</v>
      </c>
      <c r="H236" s="184">
        <v>9</v>
      </c>
      <c r="I236" s="181">
        <v>635.6</v>
      </c>
      <c r="J236" s="181">
        <v>313.59</v>
      </c>
      <c r="K236" s="182"/>
    </row>
    <row r="237" spans="1:11" ht="23.25">
      <c r="A237" s="180">
        <v>22052</v>
      </c>
      <c r="B237" s="184">
        <v>13</v>
      </c>
      <c r="C237" s="181">
        <v>86.7168</v>
      </c>
      <c r="D237" s="181">
        <v>86.9252</v>
      </c>
      <c r="E237" s="181">
        <f t="shared" si="15"/>
        <v>0.20839999999999748</v>
      </c>
      <c r="F237" s="149">
        <f t="shared" si="16"/>
        <v>659.2016195356408</v>
      </c>
      <c r="G237" s="181">
        <f t="shared" si="17"/>
        <v>316.14</v>
      </c>
      <c r="H237" s="184">
        <v>10</v>
      </c>
      <c r="I237" s="181">
        <v>854.1</v>
      </c>
      <c r="J237" s="181">
        <v>537.96</v>
      </c>
      <c r="K237" s="182"/>
    </row>
    <row r="238" spans="1:11" ht="23.25">
      <c r="A238" s="180"/>
      <c r="B238" s="184">
        <v>14</v>
      </c>
      <c r="C238" s="181">
        <v>85.9192</v>
      </c>
      <c r="D238" s="181">
        <v>86.1367</v>
      </c>
      <c r="E238" s="181">
        <f t="shared" si="15"/>
        <v>0.21750000000000114</v>
      </c>
      <c r="F238" s="149">
        <f t="shared" si="16"/>
        <v>735.2195517696011</v>
      </c>
      <c r="G238" s="181">
        <f t="shared" si="17"/>
        <v>295.83000000000004</v>
      </c>
      <c r="H238" s="184">
        <v>11</v>
      </c>
      <c r="I238" s="181">
        <v>854.37</v>
      </c>
      <c r="J238" s="181">
        <v>558.54</v>
      </c>
      <c r="K238" s="182"/>
    </row>
    <row r="239" spans="1:11" ht="23.25">
      <c r="A239" s="180"/>
      <c r="B239" s="184">
        <v>15</v>
      </c>
      <c r="C239" s="181">
        <v>86.9984</v>
      </c>
      <c r="D239" s="181">
        <v>87.2607</v>
      </c>
      <c r="E239" s="181">
        <f t="shared" si="15"/>
        <v>0.2622999999999962</v>
      </c>
      <c r="F239" s="149">
        <f t="shared" si="16"/>
        <v>746.2304409672722</v>
      </c>
      <c r="G239" s="181">
        <f t="shared" si="17"/>
        <v>351.50000000000006</v>
      </c>
      <c r="H239" s="184">
        <v>12</v>
      </c>
      <c r="I239" s="181">
        <v>694.94</v>
      </c>
      <c r="J239" s="181">
        <v>343.44</v>
      </c>
      <c r="K239" s="182"/>
    </row>
    <row r="240" spans="1:10" ht="23.25">
      <c r="A240" s="180">
        <v>22059</v>
      </c>
      <c r="B240" s="184">
        <v>16</v>
      </c>
      <c r="C240" s="181">
        <v>86.1253</v>
      </c>
      <c r="D240" s="181">
        <v>86.1619</v>
      </c>
      <c r="E240" s="181">
        <f t="shared" si="15"/>
        <v>0.03660000000000707</v>
      </c>
      <c r="F240" s="149">
        <f t="shared" si="16"/>
        <v>128.2725265482321</v>
      </c>
      <c r="G240" s="181">
        <f t="shared" si="17"/>
        <v>285.33000000000004</v>
      </c>
      <c r="H240" s="184">
        <v>13</v>
      </c>
      <c r="I240" s="181">
        <v>793.69</v>
      </c>
      <c r="J240" s="181">
        <v>508.36</v>
      </c>
    </row>
    <row r="241" spans="1:10" ht="23.25">
      <c r="A241" s="180"/>
      <c r="B241" s="184">
        <v>17</v>
      </c>
      <c r="C241" s="181">
        <v>87.1874</v>
      </c>
      <c r="D241" s="181">
        <v>87.2267</v>
      </c>
      <c r="E241" s="181">
        <f t="shared" si="15"/>
        <v>0.039299999999997226</v>
      </c>
      <c r="F241" s="149">
        <f t="shared" si="16"/>
        <v>137.68699856356108</v>
      </c>
      <c r="G241" s="181">
        <f t="shared" si="17"/>
        <v>285.42999999999995</v>
      </c>
      <c r="H241" s="184">
        <v>14</v>
      </c>
      <c r="I241" s="181">
        <v>758.42</v>
      </c>
      <c r="J241" s="181">
        <v>472.99</v>
      </c>
    </row>
    <row r="242" spans="1:10" ht="23.25">
      <c r="A242" s="180"/>
      <c r="B242" s="184">
        <v>18</v>
      </c>
      <c r="C242" s="181">
        <v>85.1345</v>
      </c>
      <c r="D242" s="181">
        <v>85.1758</v>
      </c>
      <c r="E242" s="181">
        <f t="shared" si="15"/>
        <v>0.041299999999992565</v>
      </c>
      <c r="F242" s="149">
        <f t="shared" si="16"/>
        <v>143.20884912789126</v>
      </c>
      <c r="G242" s="181">
        <f t="shared" si="17"/>
        <v>288.39000000000004</v>
      </c>
      <c r="H242" s="184">
        <v>15</v>
      </c>
      <c r="I242" s="181">
        <v>618.45</v>
      </c>
      <c r="J242" s="181">
        <v>330.06</v>
      </c>
    </row>
    <row r="243" spans="1:10" ht="23.25">
      <c r="A243" s="180">
        <v>22073</v>
      </c>
      <c r="B243" s="184">
        <v>28</v>
      </c>
      <c r="C243" s="181">
        <v>87.2316</v>
      </c>
      <c r="D243" s="181">
        <v>87.2374</v>
      </c>
      <c r="E243" s="181">
        <f t="shared" si="15"/>
        <v>0.005799999999993588</v>
      </c>
      <c r="F243" s="149">
        <f t="shared" si="16"/>
        <v>20.29178182833708</v>
      </c>
      <c r="G243" s="181">
        <f t="shared" si="17"/>
        <v>285.83000000000004</v>
      </c>
      <c r="H243" s="184">
        <v>16</v>
      </c>
      <c r="I243" s="181">
        <v>848.11</v>
      </c>
      <c r="J243" s="181">
        <v>562.28</v>
      </c>
    </row>
    <row r="244" spans="1:10" ht="23.25">
      <c r="A244" s="180"/>
      <c r="B244" s="184">
        <v>29</v>
      </c>
      <c r="C244" s="181">
        <v>85.2881</v>
      </c>
      <c r="D244" s="181">
        <v>85.2941</v>
      </c>
      <c r="E244" s="181">
        <f t="shared" si="15"/>
        <v>0.006000000000000227</v>
      </c>
      <c r="F244" s="149">
        <f t="shared" si="16"/>
        <v>18.571826539140826</v>
      </c>
      <c r="G244" s="181">
        <f t="shared" si="17"/>
        <v>323.07000000000005</v>
      </c>
      <c r="H244" s="184">
        <v>17</v>
      </c>
      <c r="I244" s="181">
        <v>716.57</v>
      </c>
      <c r="J244" s="181">
        <v>393.5</v>
      </c>
    </row>
    <row r="245" spans="1:10" ht="23.25">
      <c r="A245" s="180"/>
      <c r="B245" s="184">
        <v>30</v>
      </c>
      <c r="C245" s="181">
        <v>84.991</v>
      </c>
      <c r="D245" s="181">
        <v>84.9958</v>
      </c>
      <c r="E245" s="181">
        <f t="shared" si="15"/>
        <v>0.004800000000003024</v>
      </c>
      <c r="F245" s="149">
        <f t="shared" si="16"/>
        <v>15.938371629708541</v>
      </c>
      <c r="G245" s="181">
        <f t="shared" si="17"/>
        <v>301.15999999999997</v>
      </c>
      <c r="H245" s="184">
        <v>18</v>
      </c>
      <c r="I245" s="181">
        <v>852.99</v>
      </c>
      <c r="J245" s="181">
        <v>551.83</v>
      </c>
    </row>
    <row r="246" spans="1:10" ht="23.25">
      <c r="A246" s="186">
        <v>22080</v>
      </c>
      <c r="B246" s="184">
        <v>31</v>
      </c>
      <c r="C246" s="181">
        <v>84.9316</v>
      </c>
      <c r="D246" s="181">
        <v>84.9431</v>
      </c>
      <c r="E246" s="181">
        <f t="shared" si="15"/>
        <v>0.011499999999998067</v>
      </c>
      <c r="F246" s="149">
        <f t="shared" si="16"/>
        <v>40.86273673737011</v>
      </c>
      <c r="G246" s="181">
        <f t="shared" si="17"/>
        <v>281.42999999999995</v>
      </c>
      <c r="H246" s="184">
        <v>19</v>
      </c>
      <c r="I246" s="181">
        <v>834.41</v>
      </c>
      <c r="J246" s="181">
        <v>552.98</v>
      </c>
    </row>
    <row r="247" spans="1:10" ht="23.25">
      <c r="A247" s="180"/>
      <c r="B247" s="184">
        <v>32</v>
      </c>
      <c r="C247" s="181">
        <v>85.0395</v>
      </c>
      <c r="D247" s="181">
        <v>85.0407</v>
      </c>
      <c r="E247" s="181">
        <f t="shared" si="15"/>
        <v>0.0011999999999972033</v>
      </c>
      <c r="F247" s="149">
        <f t="shared" si="16"/>
        <v>3.9997333511006037</v>
      </c>
      <c r="G247" s="181">
        <f t="shared" si="17"/>
        <v>300.02000000000004</v>
      </c>
      <c r="H247" s="184">
        <v>20</v>
      </c>
      <c r="I247" s="181">
        <v>706.72</v>
      </c>
      <c r="J247" s="181">
        <v>406.7</v>
      </c>
    </row>
    <row r="248" spans="1:10" ht="23.25">
      <c r="A248" s="180"/>
      <c r="B248" s="184">
        <v>33</v>
      </c>
      <c r="C248" s="181">
        <v>86.0295</v>
      </c>
      <c r="D248" s="181">
        <v>86.0352</v>
      </c>
      <c r="E248" s="181">
        <f t="shared" si="15"/>
        <v>0.005700000000004479</v>
      </c>
      <c r="F248" s="149">
        <f t="shared" si="16"/>
        <v>18.00265302256484</v>
      </c>
      <c r="G248" s="181">
        <f t="shared" si="17"/>
        <v>316.62</v>
      </c>
      <c r="H248" s="184">
        <v>21</v>
      </c>
      <c r="I248" s="181">
        <v>795.87</v>
      </c>
      <c r="J248" s="181">
        <v>479.25</v>
      </c>
    </row>
    <row r="249" spans="1:10" ht="23.25">
      <c r="A249" s="180">
        <v>22095</v>
      </c>
      <c r="B249" s="184">
        <v>34</v>
      </c>
      <c r="C249" s="181">
        <v>83.7705</v>
      </c>
      <c r="D249" s="181">
        <v>83.7872</v>
      </c>
      <c r="E249" s="181">
        <f t="shared" si="15"/>
        <v>0.01670000000000016</v>
      </c>
      <c r="F249" s="149">
        <f t="shared" si="16"/>
        <v>54.69492025022159</v>
      </c>
      <c r="G249" s="181">
        <f t="shared" si="17"/>
        <v>305.33000000000004</v>
      </c>
      <c r="H249" s="184">
        <v>22</v>
      </c>
      <c r="I249" s="181">
        <v>834.48</v>
      </c>
      <c r="J249" s="181">
        <v>529.15</v>
      </c>
    </row>
    <row r="250" spans="1:10" ht="23.25">
      <c r="A250" s="180"/>
      <c r="B250" s="184">
        <v>35</v>
      </c>
      <c r="C250" s="181">
        <v>85.0383</v>
      </c>
      <c r="D250" s="181">
        <v>85.0468</v>
      </c>
      <c r="E250" s="181">
        <f t="shared" si="15"/>
        <v>0.008499999999997954</v>
      </c>
      <c r="F250" s="149">
        <f t="shared" si="16"/>
        <v>29.375172795127014</v>
      </c>
      <c r="G250" s="181">
        <f t="shared" si="17"/>
        <v>289.36</v>
      </c>
      <c r="H250" s="184">
        <v>23</v>
      </c>
      <c r="I250" s="181">
        <v>808.51</v>
      </c>
      <c r="J250" s="181">
        <v>519.15</v>
      </c>
    </row>
    <row r="251" spans="1:10" ht="23.25">
      <c r="A251" s="180"/>
      <c r="B251" s="184">
        <v>36</v>
      </c>
      <c r="C251" s="181">
        <v>84.5976</v>
      </c>
      <c r="D251" s="181">
        <v>84.611</v>
      </c>
      <c r="E251" s="181">
        <f t="shared" si="15"/>
        <v>0.013400000000004297</v>
      </c>
      <c r="F251" s="149">
        <f t="shared" si="16"/>
        <v>39.57121341878834</v>
      </c>
      <c r="G251" s="181">
        <f t="shared" si="17"/>
        <v>338.63000000000005</v>
      </c>
      <c r="H251" s="184">
        <v>24</v>
      </c>
      <c r="I251" s="181">
        <v>711.97</v>
      </c>
      <c r="J251" s="181">
        <v>373.34</v>
      </c>
    </row>
    <row r="252" spans="1:10" ht="23.25">
      <c r="A252" s="180">
        <v>22115</v>
      </c>
      <c r="B252" s="184">
        <v>1</v>
      </c>
      <c r="C252" s="181">
        <v>85.4488</v>
      </c>
      <c r="D252" s="181">
        <v>85.9157</v>
      </c>
      <c r="E252" s="181">
        <f t="shared" si="15"/>
        <v>0.46689999999999543</v>
      </c>
      <c r="F252" s="149">
        <f t="shared" si="16"/>
        <v>1619.774501300938</v>
      </c>
      <c r="G252" s="181">
        <f t="shared" si="17"/>
        <v>288.25</v>
      </c>
      <c r="H252" s="184">
        <v>25</v>
      </c>
      <c r="I252" s="181">
        <v>857.52</v>
      </c>
      <c r="J252" s="181">
        <v>569.27</v>
      </c>
    </row>
    <row r="253" spans="1:10" ht="23.25">
      <c r="A253" s="180"/>
      <c r="B253" s="184">
        <v>2</v>
      </c>
      <c r="C253" s="181">
        <v>87.4659</v>
      </c>
      <c r="D253" s="181">
        <v>88.0755</v>
      </c>
      <c r="E253" s="181">
        <f t="shared" si="15"/>
        <v>0.6096000000000004</v>
      </c>
      <c r="F253" s="149">
        <f t="shared" si="16"/>
        <v>1622.7871689072285</v>
      </c>
      <c r="G253" s="181">
        <f t="shared" si="17"/>
        <v>375.65</v>
      </c>
      <c r="H253" s="184">
        <v>26</v>
      </c>
      <c r="I253" s="181">
        <v>748</v>
      </c>
      <c r="J253" s="181">
        <v>372.35</v>
      </c>
    </row>
    <row r="254" spans="1:10" ht="23.25">
      <c r="A254" s="180"/>
      <c r="B254" s="184">
        <v>3</v>
      </c>
      <c r="C254" s="181">
        <v>85.9295</v>
      </c>
      <c r="D254" s="181">
        <v>86.3729</v>
      </c>
      <c r="E254" s="181">
        <f t="shared" si="15"/>
        <v>0.4433999999999969</v>
      </c>
      <c r="F254" s="149">
        <f t="shared" si="16"/>
        <v>1509.292667982834</v>
      </c>
      <c r="G254" s="181">
        <f t="shared" si="17"/>
        <v>293.78</v>
      </c>
      <c r="H254" s="184">
        <v>27</v>
      </c>
      <c r="I254" s="181">
        <v>836.43</v>
      </c>
      <c r="J254" s="181">
        <v>542.65</v>
      </c>
    </row>
    <row r="255" spans="1:10" ht="23.25">
      <c r="A255" s="180">
        <v>22116</v>
      </c>
      <c r="B255" s="184">
        <v>4</v>
      </c>
      <c r="C255" s="181">
        <v>85.0572</v>
      </c>
      <c r="D255" s="181">
        <v>85.2323</v>
      </c>
      <c r="E255" s="181">
        <f t="shared" si="15"/>
        <v>0.17510000000000048</v>
      </c>
      <c r="F255" s="149">
        <f t="shared" si="16"/>
        <v>563.8020414077358</v>
      </c>
      <c r="G255" s="181">
        <f t="shared" si="17"/>
        <v>310.56999999999994</v>
      </c>
      <c r="H255" s="184">
        <v>28</v>
      </c>
      <c r="I255" s="181">
        <v>852.39</v>
      </c>
      <c r="J255" s="181">
        <v>541.82</v>
      </c>
    </row>
    <row r="256" spans="1:10" ht="23.25">
      <c r="A256" s="180"/>
      <c r="B256" s="184">
        <v>5</v>
      </c>
      <c r="C256" s="181">
        <v>85.0806</v>
      </c>
      <c r="D256" s="181">
        <v>85.294</v>
      </c>
      <c r="E256" s="181">
        <f t="shared" si="15"/>
        <v>0.21339999999999293</v>
      </c>
      <c r="F256" s="149">
        <f t="shared" si="16"/>
        <v>591.1193595745075</v>
      </c>
      <c r="G256" s="181">
        <f t="shared" si="17"/>
        <v>361.01</v>
      </c>
      <c r="H256" s="184">
        <v>29</v>
      </c>
      <c r="I256" s="181">
        <v>643.48</v>
      </c>
      <c r="J256" s="181">
        <v>282.47</v>
      </c>
    </row>
    <row r="257" spans="1:10" ht="23.25">
      <c r="A257" s="180"/>
      <c r="B257" s="184">
        <v>6</v>
      </c>
      <c r="C257" s="181">
        <v>87.4414</v>
      </c>
      <c r="D257" s="181">
        <v>87.6403</v>
      </c>
      <c r="E257" s="181">
        <f t="shared" si="15"/>
        <v>0.19889999999999475</v>
      </c>
      <c r="F257" s="149">
        <f t="shared" si="16"/>
        <v>630.8277830637323</v>
      </c>
      <c r="G257" s="181">
        <f t="shared" si="17"/>
        <v>315.29999999999995</v>
      </c>
      <c r="H257" s="184">
        <v>30</v>
      </c>
      <c r="I257" s="181">
        <v>844.75</v>
      </c>
      <c r="J257" s="181">
        <v>529.45</v>
      </c>
    </row>
    <row r="258" spans="1:10" ht="23.25">
      <c r="A258" s="180">
        <v>22120</v>
      </c>
      <c r="B258" s="184">
        <v>7</v>
      </c>
      <c r="C258" s="181">
        <v>86.4599</v>
      </c>
      <c r="D258" s="181">
        <v>87.2754</v>
      </c>
      <c r="E258" s="181">
        <f t="shared" si="15"/>
        <v>0.8155000000000001</v>
      </c>
      <c r="F258" s="149">
        <f t="shared" si="16"/>
        <v>2516.6646093074937</v>
      </c>
      <c r="G258" s="181">
        <f t="shared" si="17"/>
        <v>324.03999999999996</v>
      </c>
      <c r="H258" s="184">
        <v>31</v>
      </c>
      <c r="I258" s="181">
        <v>861.24</v>
      </c>
      <c r="J258" s="181">
        <v>537.2</v>
      </c>
    </row>
    <row r="259" spans="1:10" ht="23.25">
      <c r="A259" s="180"/>
      <c r="B259" s="184">
        <v>8</v>
      </c>
      <c r="C259" s="181">
        <v>84.8218</v>
      </c>
      <c r="D259" s="181">
        <v>85.5906</v>
      </c>
      <c r="E259" s="181">
        <f t="shared" si="15"/>
        <v>0.7687999999999988</v>
      </c>
      <c r="F259" s="149">
        <f t="shared" si="16"/>
        <v>2539.64059196617</v>
      </c>
      <c r="G259" s="181">
        <f t="shared" si="17"/>
        <v>302.7199999999999</v>
      </c>
      <c r="H259" s="184">
        <v>32</v>
      </c>
      <c r="I259" s="181">
        <v>863.29</v>
      </c>
      <c r="J259" s="181">
        <v>560.57</v>
      </c>
    </row>
    <row r="260" spans="1:10" ht="23.25">
      <c r="A260" s="180"/>
      <c r="B260" s="184">
        <v>9</v>
      </c>
      <c r="C260" s="181">
        <v>87.7114</v>
      </c>
      <c r="D260" s="181">
        <v>88.4123</v>
      </c>
      <c r="E260" s="181">
        <f t="shared" si="15"/>
        <v>0.7009000000000043</v>
      </c>
      <c r="F260" s="149">
        <f t="shared" si="16"/>
        <v>2470.3933455519677</v>
      </c>
      <c r="G260" s="181">
        <f t="shared" si="17"/>
        <v>283.72</v>
      </c>
      <c r="H260" s="184">
        <v>33</v>
      </c>
      <c r="I260" s="181">
        <v>662.44</v>
      </c>
      <c r="J260" s="181">
        <v>378.72</v>
      </c>
    </row>
    <row r="261" spans="1:10" ht="23.25">
      <c r="A261" s="180">
        <v>22131</v>
      </c>
      <c r="B261" s="184">
        <v>28</v>
      </c>
      <c r="C261" s="181">
        <v>87.2328</v>
      </c>
      <c r="D261" s="181">
        <v>87.2579</v>
      </c>
      <c r="E261" s="181">
        <f t="shared" si="15"/>
        <v>0.025100000000009004</v>
      </c>
      <c r="F261" s="149">
        <f t="shared" si="16"/>
        <v>86.27801457448442</v>
      </c>
      <c r="G261" s="181">
        <f t="shared" si="17"/>
        <v>290.91999999999996</v>
      </c>
      <c r="H261" s="184">
        <v>34</v>
      </c>
      <c r="I261" s="181">
        <v>808.65</v>
      </c>
      <c r="J261" s="181">
        <v>517.73</v>
      </c>
    </row>
    <row r="262" spans="1:10" ht="23.25">
      <c r="A262" s="180"/>
      <c r="B262" s="184">
        <v>29</v>
      </c>
      <c r="C262" s="181">
        <v>85.2807</v>
      </c>
      <c r="D262" s="181">
        <v>85.3105</v>
      </c>
      <c r="E262" s="181">
        <f t="shared" si="15"/>
        <v>0.02980000000000871</v>
      </c>
      <c r="F262" s="149">
        <f t="shared" si="16"/>
        <v>92.29720940319234</v>
      </c>
      <c r="G262" s="181">
        <f t="shared" si="17"/>
        <v>322.87</v>
      </c>
      <c r="H262" s="184">
        <v>35</v>
      </c>
      <c r="I262" s="181">
        <v>894.48</v>
      </c>
      <c r="J262" s="181">
        <v>571.61</v>
      </c>
    </row>
    <row r="263" spans="1:10" ht="23.25">
      <c r="A263" s="180"/>
      <c r="B263" s="184">
        <v>30</v>
      </c>
      <c r="C263" s="181">
        <v>85.0171</v>
      </c>
      <c r="D263" s="181">
        <v>85.0521</v>
      </c>
      <c r="E263" s="181">
        <f t="shared" si="15"/>
        <v>0.03499999999999659</v>
      </c>
      <c r="F263" s="149">
        <f t="shared" si="16"/>
        <v>100.0400160063928</v>
      </c>
      <c r="G263" s="181">
        <f t="shared" si="17"/>
        <v>349.86</v>
      </c>
      <c r="H263" s="184">
        <v>36</v>
      </c>
      <c r="I263" s="181">
        <v>709.48</v>
      </c>
      <c r="J263" s="181">
        <v>359.62</v>
      </c>
    </row>
    <row r="264" spans="1:10" ht="23.25">
      <c r="A264" s="180">
        <v>22144</v>
      </c>
      <c r="B264" s="184">
        <v>31</v>
      </c>
      <c r="C264" s="181">
        <v>84.9066</v>
      </c>
      <c r="D264" s="181">
        <v>84.9373</v>
      </c>
      <c r="E264" s="181">
        <f t="shared" si="15"/>
        <v>0.030699999999995953</v>
      </c>
      <c r="F264" s="149">
        <f t="shared" si="16"/>
        <v>81.5145239233072</v>
      </c>
      <c r="G264" s="181">
        <f t="shared" si="17"/>
        <v>376.62</v>
      </c>
      <c r="H264" s="184">
        <v>37</v>
      </c>
      <c r="I264" s="181">
        <v>619.84</v>
      </c>
      <c r="J264" s="181">
        <v>243.22</v>
      </c>
    </row>
    <row r="265" spans="1:10" ht="23.25">
      <c r="A265" s="180"/>
      <c r="B265" s="184">
        <v>32</v>
      </c>
      <c r="C265" s="181">
        <v>85.067</v>
      </c>
      <c r="D265" s="181">
        <v>85.0898</v>
      </c>
      <c r="E265" s="181">
        <f t="shared" si="15"/>
        <v>0.022800000000003706</v>
      </c>
      <c r="F265" s="149">
        <f t="shared" si="16"/>
        <v>77.69372316500956</v>
      </c>
      <c r="G265" s="181">
        <f t="shared" si="17"/>
        <v>293.46000000000004</v>
      </c>
      <c r="H265" s="184">
        <v>38</v>
      </c>
      <c r="I265" s="181">
        <v>809.87</v>
      </c>
      <c r="J265" s="181">
        <v>516.41</v>
      </c>
    </row>
    <row r="266" spans="1:10" ht="23.25">
      <c r="A266" s="180"/>
      <c r="B266" s="184">
        <v>33</v>
      </c>
      <c r="C266" s="181">
        <v>86.027</v>
      </c>
      <c r="D266" s="181">
        <v>86.0434</v>
      </c>
      <c r="E266" s="181">
        <f t="shared" si="15"/>
        <v>0.01640000000000441</v>
      </c>
      <c r="F266" s="149">
        <f t="shared" si="16"/>
        <v>57.75461332583607</v>
      </c>
      <c r="G266" s="181">
        <f t="shared" si="17"/>
        <v>283.96</v>
      </c>
      <c r="H266" s="184">
        <v>39</v>
      </c>
      <c r="I266" s="181">
        <v>746.62</v>
      </c>
      <c r="J266" s="181">
        <v>462.66</v>
      </c>
    </row>
    <row r="267" spans="1:10" ht="23.25">
      <c r="A267" s="180">
        <v>22152</v>
      </c>
      <c r="B267" s="184">
        <v>34</v>
      </c>
      <c r="C267" s="181">
        <v>83.7717</v>
      </c>
      <c r="D267" s="181">
        <v>83.8596</v>
      </c>
      <c r="E267" s="181">
        <f t="shared" si="15"/>
        <v>0.08790000000000475</v>
      </c>
      <c r="F267" s="149">
        <f t="shared" si="16"/>
        <v>269.5492180312933</v>
      </c>
      <c r="G267" s="181">
        <f t="shared" si="17"/>
        <v>326.1</v>
      </c>
      <c r="H267" s="184">
        <v>40</v>
      </c>
      <c r="I267" s="181">
        <v>695.95</v>
      </c>
      <c r="J267" s="181">
        <v>369.85</v>
      </c>
    </row>
    <row r="268" spans="1:10" ht="23.25">
      <c r="A268" s="180"/>
      <c r="B268" s="184">
        <v>35</v>
      </c>
      <c r="C268" s="181">
        <v>85.0811</v>
      </c>
      <c r="D268" s="181">
        <v>85.1698</v>
      </c>
      <c r="E268" s="181">
        <f t="shared" si="15"/>
        <v>0.08869999999998868</v>
      </c>
      <c r="F268" s="149">
        <f t="shared" si="16"/>
        <v>324.05377758289006</v>
      </c>
      <c r="G268" s="181">
        <f t="shared" si="17"/>
        <v>273.72</v>
      </c>
      <c r="H268" s="184">
        <v>41</v>
      </c>
      <c r="I268" s="181">
        <v>752.75</v>
      </c>
      <c r="J268" s="181">
        <v>479.03</v>
      </c>
    </row>
    <row r="269" spans="1:10" ht="23.25">
      <c r="A269" s="180"/>
      <c r="B269" s="184">
        <v>36</v>
      </c>
      <c r="C269" s="181">
        <v>84.6365</v>
      </c>
      <c r="D269" s="181">
        <v>84.7418</v>
      </c>
      <c r="E269" s="181">
        <f t="shared" si="15"/>
        <v>0.10529999999999973</v>
      </c>
      <c r="F269" s="149">
        <f t="shared" si="16"/>
        <v>411.7624056622208</v>
      </c>
      <c r="G269" s="181">
        <f t="shared" si="17"/>
        <v>255.73000000000002</v>
      </c>
      <c r="H269" s="184">
        <v>42</v>
      </c>
      <c r="I269" s="181">
        <v>778.79</v>
      </c>
      <c r="J269" s="181">
        <v>523.06</v>
      </c>
    </row>
    <row r="270" spans="1:10" ht="23.25">
      <c r="A270" s="180">
        <v>22163</v>
      </c>
      <c r="B270" s="184">
        <v>19</v>
      </c>
      <c r="C270" s="181">
        <v>88.9891</v>
      </c>
      <c r="D270" s="181">
        <v>89.1159</v>
      </c>
      <c r="E270" s="181">
        <f t="shared" si="15"/>
        <v>0.1268000000000029</v>
      </c>
      <c r="F270" s="149">
        <f t="shared" si="16"/>
        <v>477.9855247285995</v>
      </c>
      <c r="G270" s="181">
        <f t="shared" si="17"/>
        <v>265.2800000000001</v>
      </c>
      <c r="H270" s="184">
        <v>43</v>
      </c>
      <c r="I270" s="181">
        <v>816.96</v>
      </c>
      <c r="J270" s="181">
        <v>551.68</v>
      </c>
    </row>
    <row r="271" spans="1:10" ht="23.25">
      <c r="A271" s="180"/>
      <c r="B271" s="184">
        <v>20</v>
      </c>
      <c r="C271" s="181">
        <v>84.679</v>
      </c>
      <c r="D271" s="181">
        <v>84.805</v>
      </c>
      <c r="E271" s="181">
        <f t="shared" si="15"/>
        <v>0.12600000000000477</v>
      </c>
      <c r="F271" s="149">
        <f t="shared" si="16"/>
        <v>480.7692307692489</v>
      </c>
      <c r="G271" s="181">
        <f t="shared" si="17"/>
        <v>262.08000000000004</v>
      </c>
      <c r="H271" s="184">
        <v>44</v>
      </c>
      <c r="I271" s="181">
        <v>791.07</v>
      </c>
      <c r="J271" s="181">
        <v>528.99</v>
      </c>
    </row>
    <row r="272" spans="1:10" ht="23.25">
      <c r="A272" s="180"/>
      <c r="B272" s="184">
        <v>21</v>
      </c>
      <c r="C272" s="181">
        <v>86.3923</v>
      </c>
      <c r="D272" s="181">
        <v>86.5087</v>
      </c>
      <c r="E272" s="181">
        <f t="shared" si="15"/>
        <v>0.11639999999999873</v>
      </c>
      <c r="F272" s="149">
        <f t="shared" si="16"/>
        <v>502.0920502091994</v>
      </c>
      <c r="G272" s="181">
        <f t="shared" si="17"/>
        <v>231.83000000000004</v>
      </c>
      <c r="H272" s="184">
        <v>45</v>
      </c>
      <c r="I272" s="181">
        <v>750.82</v>
      </c>
      <c r="J272" s="181">
        <v>518.99</v>
      </c>
    </row>
    <row r="273" spans="1:10" ht="23.25">
      <c r="A273" s="180">
        <v>22178</v>
      </c>
      <c r="B273" s="184">
        <v>22</v>
      </c>
      <c r="C273" s="181">
        <v>85.1523</v>
      </c>
      <c r="D273" s="181">
        <v>85.2762</v>
      </c>
      <c r="E273" s="181">
        <f t="shared" si="15"/>
        <v>0.12390000000000612</v>
      </c>
      <c r="F273" s="149">
        <f t="shared" si="16"/>
        <v>416.8348809043403</v>
      </c>
      <c r="G273" s="181">
        <f t="shared" si="17"/>
        <v>297.24</v>
      </c>
      <c r="H273" s="184">
        <v>46</v>
      </c>
      <c r="I273" s="181">
        <v>835.11</v>
      </c>
      <c r="J273" s="181">
        <v>537.87</v>
      </c>
    </row>
    <row r="274" spans="1:10" ht="23.25">
      <c r="A274" s="180"/>
      <c r="B274" s="184">
        <v>23</v>
      </c>
      <c r="C274" s="181">
        <v>87.7321</v>
      </c>
      <c r="D274" s="181">
        <v>87.8722</v>
      </c>
      <c r="E274" s="181">
        <f t="shared" si="15"/>
        <v>0.1401000000000039</v>
      </c>
      <c r="F274" s="149">
        <f t="shared" si="16"/>
        <v>414.0927496822744</v>
      </c>
      <c r="G274" s="181">
        <f t="shared" si="17"/>
        <v>338.33</v>
      </c>
      <c r="H274" s="184">
        <v>47</v>
      </c>
      <c r="I274" s="181">
        <v>708.51</v>
      </c>
      <c r="J274" s="181">
        <v>370.18</v>
      </c>
    </row>
    <row r="275" spans="1:10" ht="23.25">
      <c r="A275" s="180"/>
      <c r="B275" s="184">
        <v>24</v>
      </c>
      <c r="C275" s="181">
        <v>88.1181</v>
      </c>
      <c r="D275" s="181">
        <v>88.2474</v>
      </c>
      <c r="E275" s="181">
        <f t="shared" si="15"/>
        <v>0.12930000000000064</v>
      </c>
      <c r="F275" s="149">
        <f t="shared" si="16"/>
        <v>389.153072894723</v>
      </c>
      <c r="G275" s="181">
        <f t="shared" si="17"/>
        <v>332.25999999999993</v>
      </c>
      <c r="H275" s="184">
        <v>48</v>
      </c>
      <c r="I275" s="181">
        <v>818.55</v>
      </c>
      <c r="J275" s="181">
        <v>486.29</v>
      </c>
    </row>
    <row r="276" spans="1:10" ht="23.25">
      <c r="A276" s="180">
        <v>22185</v>
      </c>
      <c r="B276" s="184">
        <v>25</v>
      </c>
      <c r="C276" s="181">
        <v>87.1005</v>
      </c>
      <c r="D276" s="181">
        <v>87.2263</v>
      </c>
      <c r="E276" s="181">
        <f t="shared" si="15"/>
        <v>0.12579999999999814</v>
      </c>
      <c r="F276" s="149">
        <f t="shared" si="16"/>
        <v>476.20850210091265</v>
      </c>
      <c r="G276" s="181">
        <f t="shared" si="17"/>
        <v>264.1700000000001</v>
      </c>
      <c r="H276" s="184">
        <v>49</v>
      </c>
      <c r="I276" s="181">
        <v>820.94</v>
      </c>
      <c r="J276" s="181">
        <v>556.77</v>
      </c>
    </row>
    <row r="277" spans="1:10" ht="23.25">
      <c r="A277" s="180"/>
      <c r="B277" s="184">
        <v>26</v>
      </c>
      <c r="C277" s="181">
        <v>85.8508</v>
      </c>
      <c r="D277" s="181">
        <v>85.9763</v>
      </c>
      <c r="E277" s="181">
        <f t="shared" si="15"/>
        <v>0.12549999999998818</v>
      </c>
      <c r="F277" s="149">
        <f t="shared" si="16"/>
        <v>452.6763814744921</v>
      </c>
      <c r="G277" s="181">
        <f t="shared" si="17"/>
        <v>277.24</v>
      </c>
      <c r="H277" s="184">
        <v>50</v>
      </c>
      <c r="I277" s="181">
        <v>739.72</v>
      </c>
      <c r="J277" s="181">
        <v>462.48</v>
      </c>
    </row>
    <row r="278" spans="1:10" ht="23.25">
      <c r="A278" s="180"/>
      <c r="B278" s="184">
        <v>27</v>
      </c>
      <c r="C278" s="181">
        <v>86.36</v>
      </c>
      <c r="D278" s="181">
        <v>86.4883</v>
      </c>
      <c r="E278" s="181">
        <f t="shared" si="15"/>
        <v>0.12829999999999586</v>
      </c>
      <c r="F278" s="149">
        <f t="shared" si="16"/>
        <v>452.8768090363427</v>
      </c>
      <c r="G278" s="181">
        <f t="shared" si="17"/>
        <v>283.29999999999995</v>
      </c>
      <c r="H278" s="184">
        <v>51</v>
      </c>
      <c r="I278" s="181">
        <v>661.65</v>
      </c>
      <c r="J278" s="181">
        <v>378.35</v>
      </c>
    </row>
    <row r="279" spans="1:10" ht="23.25">
      <c r="A279" s="180">
        <v>22193</v>
      </c>
      <c r="B279" s="184">
        <v>10</v>
      </c>
      <c r="C279" s="181">
        <v>85.1631</v>
      </c>
      <c r="D279" s="181">
        <v>85.2691</v>
      </c>
      <c r="E279" s="181">
        <f t="shared" si="15"/>
        <v>0.10599999999999454</v>
      </c>
      <c r="F279" s="149">
        <f t="shared" si="16"/>
        <v>350.87719298243803</v>
      </c>
      <c r="G279" s="181">
        <f t="shared" si="17"/>
        <v>302.1</v>
      </c>
      <c r="H279" s="184">
        <v>52</v>
      </c>
      <c r="I279" s="181">
        <v>836.7</v>
      </c>
      <c r="J279" s="181">
        <v>534.6</v>
      </c>
    </row>
    <row r="280" spans="1:10" ht="23.25">
      <c r="A280" s="180"/>
      <c r="B280" s="184">
        <v>11</v>
      </c>
      <c r="C280" s="181">
        <v>86.1562</v>
      </c>
      <c r="D280" s="181">
        <v>86.2916</v>
      </c>
      <c r="E280" s="181">
        <f t="shared" si="15"/>
        <v>0.13540000000000418</v>
      </c>
      <c r="F280" s="149">
        <f t="shared" si="16"/>
        <v>461.1716621253548</v>
      </c>
      <c r="G280" s="181">
        <f t="shared" si="17"/>
        <v>293.6</v>
      </c>
      <c r="H280" s="184">
        <v>53</v>
      </c>
      <c r="I280" s="181">
        <v>908.91</v>
      </c>
      <c r="J280" s="181">
        <v>615.31</v>
      </c>
    </row>
    <row r="281" spans="1:10" ht="23.25">
      <c r="A281" s="180"/>
      <c r="B281" s="184">
        <v>12</v>
      </c>
      <c r="C281" s="181">
        <v>84.9055</v>
      </c>
      <c r="D281" s="181">
        <v>85.0386</v>
      </c>
      <c r="E281" s="181">
        <f t="shared" si="15"/>
        <v>0.13309999999999889</v>
      </c>
      <c r="F281" s="149">
        <f t="shared" si="16"/>
        <v>349.08728493495306</v>
      </c>
      <c r="G281" s="181">
        <f t="shared" si="17"/>
        <v>381.28</v>
      </c>
      <c r="H281" s="184">
        <v>54</v>
      </c>
      <c r="I281" s="181">
        <v>724.77</v>
      </c>
      <c r="J281" s="181">
        <v>343.49</v>
      </c>
    </row>
    <row r="282" spans="1:10" ht="23.25">
      <c r="A282" s="180">
        <v>22205</v>
      </c>
      <c r="B282" s="184">
        <v>13</v>
      </c>
      <c r="C282" s="181">
        <v>86.824</v>
      </c>
      <c r="D282" s="181">
        <v>87.6735</v>
      </c>
      <c r="E282" s="181">
        <f t="shared" si="15"/>
        <v>0.8495000000000061</v>
      </c>
      <c r="F282" s="149">
        <f t="shared" si="16"/>
        <v>2869.9324324324534</v>
      </c>
      <c r="G282" s="181">
        <f t="shared" si="17"/>
        <v>296</v>
      </c>
      <c r="H282" s="184">
        <v>55</v>
      </c>
      <c r="I282" s="181">
        <v>787.64</v>
      </c>
      <c r="J282" s="181">
        <v>491.64</v>
      </c>
    </row>
    <row r="283" spans="1:10" ht="23.25">
      <c r="A283" s="180"/>
      <c r="B283" s="184">
        <v>14</v>
      </c>
      <c r="C283" s="181">
        <v>86.0308</v>
      </c>
      <c r="D283" s="181">
        <v>87.389</v>
      </c>
      <c r="E283" s="181">
        <f t="shared" si="15"/>
        <v>1.3581999999999965</v>
      </c>
      <c r="F283" s="149">
        <f t="shared" si="16"/>
        <v>4457.206615909676</v>
      </c>
      <c r="G283" s="181">
        <f t="shared" si="17"/>
        <v>304.72</v>
      </c>
      <c r="H283" s="184">
        <v>56</v>
      </c>
      <c r="I283" s="181">
        <v>802.61</v>
      </c>
      <c r="J283" s="181">
        <v>497.89</v>
      </c>
    </row>
    <row r="284" spans="1:10" ht="23.25">
      <c r="A284" s="180"/>
      <c r="B284" s="184">
        <v>15</v>
      </c>
      <c r="C284" s="181">
        <v>87.0977</v>
      </c>
      <c r="D284" s="181">
        <v>89.2241</v>
      </c>
      <c r="E284" s="181">
        <f t="shared" si="15"/>
        <v>2.126400000000004</v>
      </c>
      <c r="F284" s="149">
        <f t="shared" si="16"/>
        <v>6972.031869897386</v>
      </c>
      <c r="G284" s="181">
        <f t="shared" si="17"/>
        <v>304.99</v>
      </c>
      <c r="H284" s="184">
        <v>57</v>
      </c>
      <c r="I284" s="181">
        <v>842.53</v>
      </c>
      <c r="J284" s="181">
        <v>537.54</v>
      </c>
    </row>
    <row r="285" spans="1:10" ht="23.25">
      <c r="A285" s="180">
        <v>22216</v>
      </c>
      <c r="B285" s="184">
        <v>16</v>
      </c>
      <c r="C285" s="181">
        <v>86.2118</v>
      </c>
      <c r="D285" s="181">
        <v>87.208</v>
      </c>
      <c r="E285" s="181">
        <f t="shared" si="15"/>
        <v>0.9962000000000018</v>
      </c>
      <c r="F285" s="149">
        <f t="shared" si="16"/>
        <v>2967.442137559208</v>
      </c>
      <c r="G285" s="181">
        <f t="shared" si="17"/>
        <v>335.71000000000004</v>
      </c>
      <c r="H285" s="184">
        <v>58</v>
      </c>
      <c r="I285" s="181">
        <v>742.44</v>
      </c>
      <c r="J285" s="181">
        <v>406.73</v>
      </c>
    </row>
    <row r="286" spans="1:10" ht="23.25">
      <c r="A286" s="180"/>
      <c r="B286" s="184">
        <v>17</v>
      </c>
      <c r="C286" s="181">
        <v>87.2857</v>
      </c>
      <c r="D286" s="181">
        <v>88.1833</v>
      </c>
      <c r="E286" s="181">
        <f t="shared" si="15"/>
        <v>0.8975999999999971</v>
      </c>
      <c r="F286" s="149">
        <f t="shared" si="16"/>
        <v>2547.900877118275</v>
      </c>
      <c r="G286" s="181">
        <f t="shared" si="17"/>
        <v>352.29</v>
      </c>
      <c r="H286" s="184">
        <v>59</v>
      </c>
      <c r="I286" s="181">
        <v>724.63</v>
      </c>
      <c r="J286" s="181">
        <v>372.34</v>
      </c>
    </row>
    <row r="287" spans="1:10" ht="23.25">
      <c r="A287" s="180"/>
      <c r="B287" s="184">
        <v>18</v>
      </c>
      <c r="C287" s="181">
        <v>85.2211</v>
      </c>
      <c r="D287" s="181">
        <v>86.2909</v>
      </c>
      <c r="E287" s="181">
        <f t="shared" si="15"/>
        <v>1.0697999999999865</v>
      </c>
      <c r="F287" s="149">
        <f t="shared" si="16"/>
        <v>2896.1260456427794</v>
      </c>
      <c r="G287" s="181">
        <f t="shared" si="17"/>
        <v>369.39000000000004</v>
      </c>
      <c r="H287" s="184">
        <v>60</v>
      </c>
      <c r="I287" s="181">
        <v>738.73</v>
      </c>
      <c r="J287" s="181">
        <v>369.34</v>
      </c>
    </row>
    <row r="288" spans="1:10" ht="23.25">
      <c r="A288" s="180">
        <v>22222</v>
      </c>
      <c r="B288" s="184">
        <v>28</v>
      </c>
      <c r="C288" s="181">
        <v>87.2276</v>
      </c>
      <c r="D288" s="181">
        <v>87.2332</v>
      </c>
      <c r="E288" s="181">
        <f t="shared" si="15"/>
        <v>0.00560000000000116</v>
      </c>
      <c r="F288" s="149">
        <f t="shared" si="16"/>
        <v>22.3606452643394</v>
      </c>
      <c r="G288" s="181">
        <f t="shared" si="17"/>
        <v>250.44</v>
      </c>
      <c r="H288" s="184">
        <v>61</v>
      </c>
      <c r="I288" s="181">
        <v>741.48</v>
      </c>
      <c r="J288" s="181">
        <v>491.04</v>
      </c>
    </row>
    <row r="289" spans="1:10" ht="23.25">
      <c r="A289" s="180"/>
      <c r="B289" s="184">
        <v>29</v>
      </c>
      <c r="C289" s="181">
        <v>85.2381</v>
      </c>
      <c r="D289" s="181">
        <v>85.2516</v>
      </c>
      <c r="E289" s="181">
        <f t="shared" si="15"/>
        <v>0.013499999999993406</v>
      </c>
      <c r="F289" s="149">
        <f t="shared" si="16"/>
        <v>44.34954007882197</v>
      </c>
      <c r="G289" s="181">
        <f t="shared" si="17"/>
        <v>304.4</v>
      </c>
      <c r="H289" s="184">
        <v>62</v>
      </c>
      <c r="I289" s="181">
        <v>665.54</v>
      </c>
      <c r="J289" s="181">
        <v>361.14</v>
      </c>
    </row>
    <row r="290" spans="1:10" ht="23.25">
      <c r="A290" s="180"/>
      <c r="B290" s="184">
        <v>30</v>
      </c>
      <c r="C290" s="181">
        <v>84.9518</v>
      </c>
      <c r="D290" s="181">
        <v>84.9633</v>
      </c>
      <c r="E290" s="181">
        <f t="shared" si="15"/>
        <v>0.011499999999998067</v>
      </c>
      <c r="F290" s="149">
        <f t="shared" si="16"/>
        <v>33.919301557332666</v>
      </c>
      <c r="G290" s="181">
        <f t="shared" si="17"/>
        <v>339.04</v>
      </c>
      <c r="H290" s="184">
        <v>63</v>
      </c>
      <c r="I290" s="181">
        <v>818.2</v>
      </c>
      <c r="J290" s="181">
        <v>479.16</v>
      </c>
    </row>
    <row r="291" spans="1:10" ht="23.25">
      <c r="A291" s="180">
        <v>22239</v>
      </c>
      <c r="B291" s="184">
        <v>31</v>
      </c>
      <c r="C291" s="181">
        <v>84.8672</v>
      </c>
      <c r="D291" s="181">
        <v>84.8745</v>
      </c>
      <c r="E291" s="181">
        <f t="shared" si="15"/>
        <v>0.00730000000000075</v>
      </c>
      <c r="F291" s="149">
        <f t="shared" si="16"/>
        <v>25.38424090688069</v>
      </c>
      <c r="G291" s="181">
        <f t="shared" si="17"/>
        <v>287.58000000000004</v>
      </c>
      <c r="H291" s="184">
        <v>64</v>
      </c>
      <c r="I291" s="181">
        <v>822.19</v>
      </c>
      <c r="J291" s="181">
        <v>534.61</v>
      </c>
    </row>
    <row r="292" spans="1:10" ht="23.25">
      <c r="A292" s="180"/>
      <c r="B292" s="184">
        <v>32</v>
      </c>
      <c r="C292" s="181">
        <v>85.0366</v>
      </c>
      <c r="D292" s="181">
        <v>85.0487</v>
      </c>
      <c r="E292" s="181">
        <f t="shared" si="15"/>
        <v>0.012099999999989564</v>
      </c>
      <c r="F292" s="149">
        <f t="shared" si="16"/>
        <v>38.28629287428667</v>
      </c>
      <c r="G292" s="181">
        <f t="shared" si="17"/>
        <v>316.0400000000001</v>
      </c>
      <c r="H292" s="184">
        <v>65</v>
      </c>
      <c r="I292" s="181">
        <v>820.07</v>
      </c>
      <c r="J292" s="181">
        <v>504.03</v>
      </c>
    </row>
    <row r="293" spans="1:10" ht="23.25">
      <c r="A293" s="180"/>
      <c r="B293" s="184">
        <v>33</v>
      </c>
      <c r="C293" s="181">
        <v>85.9773</v>
      </c>
      <c r="D293" s="181">
        <v>85.9841</v>
      </c>
      <c r="E293" s="181">
        <f t="shared" si="15"/>
        <v>0.006799999999998363</v>
      </c>
      <c r="F293" s="149">
        <f t="shared" si="16"/>
        <v>22.20118188644214</v>
      </c>
      <c r="G293" s="181">
        <f t="shared" si="17"/>
        <v>306.29</v>
      </c>
      <c r="H293" s="184">
        <v>66</v>
      </c>
      <c r="I293" s="181">
        <v>809.21</v>
      </c>
      <c r="J293" s="181">
        <v>502.92</v>
      </c>
    </row>
    <row r="294" spans="1:10" ht="23.25">
      <c r="A294" s="180">
        <v>22243</v>
      </c>
      <c r="B294" s="184">
        <v>34</v>
      </c>
      <c r="C294" s="181">
        <v>83.7412</v>
      </c>
      <c r="D294" s="181">
        <v>83.7548</v>
      </c>
      <c r="E294" s="181">
        <f t="shared" si="15"/>
        <v>0.013599999999996726</v>
      </c>
      <c r="F294" s="149">
        <f t="shared" si="16"/>
        <v>46.39104925636761</v>
      </c>
      <c r="G294" s="181">
        <f t="shared" si="17"/>
        <v>293.15999999999997</v>
      </c>
      <c r="H294" s="184">
        <v>67</v>
      </c>
      <c r="I294" s="181">
        <v>815.4</v>
      </c>
      <c r="J294" s="181">
        <v>522.24</v>
      </c>
    </row>
    <row r="295" spans="1:10" ht="23.25">
      <c r="A295" s="180"/>
      <c r="B295" s="184">
        <v>35</v>
      </c>
      <c r="C295" s="181">
        <v>85.0085</v>
      </c>
      <c r="D295" s="181">
        <v>85.0174</v>
      </c>
      <c r="E295" s="181">
        <f t="shared" si="15"/>
        <v>0.008899999999997021</v>
      </c>
      <c r="F295" s="149">
        <f t="shared" si="16"/>
        <v>25.043615285038605</v>
      </c>
      <c r="G295" s="181">
        <f t="shared" si="17"/>
        <v>355.38000000000005</v>
      </c>
      <c r="H295" s="184">
        <v>68</v>
      </c>
      <c r="I295" s="181">
        <v>775.33</v>
      </c>
      <c r="J295" s="181">
        <v>419.95</v>
      </c>
    </row>
    <row r="296" spans="1:10" ht="23.25">
      <c r="A296" s="180"/>
      <c r="B296" s="184">
        <v>36</v>
      </c>
      <c r="C296" s="181">
        <v>84.5674</v>
      </c>
      <c r="D296" s="181">
        <v>84.5766</v>
      </c>
      <c r="E296" s="181">
        <f t="shared" si="15"/>
        <v>0.00919999999999277</v>
      </c>
      <c r="F296" s="149">
        <f t="shared" si="16"/>
        <v>28.93536719607728</v>
      </c>
      <c r="G296" s="181">
        <f t="shared" si="17"/>
        <v>317.94999999999993</v>
      </c>
      <c r="H296" s="184">
        <v>69</v>
      </c>
      <c r="I296" s="181">
        <v>851.29</v>
      </c>
      <c r="J296" s="181">
        <v>533.34</v>
      </c>
    </row>
    <row r="297" spans="1:10" ht="23.25">
      <c r="A297" s="180">
        <v>22251</v>
      </c>
      <c r="B297" s="184">
        <v>28</v>
      </c>
      <c r="C297" s="181">
        <v>87.2665</v>
      </c>
      <c r="D297" s="181">
        <v>87.2774</v>
      </c>
      <c r="E297" s="181">
        <f t="shared" si="15"/>
        <v>0.010900000000006571</v>
      </c>
      <c r="F297" s="149">
        <f t="shared" si="16"/>
        <v>39.303357011526245</v>
      </c>
      <c r="G297" s="181">
        <f t="shared" si="17"/>
        <v>277.3299999999999</v>
      </c>
      <c r="H297" s="184">
        <v>70</v>
      </c>
      <c r="I297" s="181">
        <v>810.3</v>
      </c>
      <c r="J297" s="181">
        <v>532.97</v>
      </c>
    </row>
    <row r="298" spans="1:10" ht="23.25">
      <c r="A298" s="180"/>
      <c r="B298" s="184">
        <v>29</v>
      </c>
      <c r="C298" s="181">
        <v>85.2978</v>
      </c>
      <c r="D298" s="181">
        <v>85.3075</v>
      </c>
      <c r="E298" s="181">
        <f t="shared" si="15"/>
        <v>0.009700000000009368</v>
      </c>
      <c r="F298" s="149">
        <f t="shared" si="16"/>
        <v>32.82016579262178</v>
      </c>
      <c r="G298" s="181">
        <f t="shared" si="17"/>
        <v>295.55</v>
      </c>
      <c r="H298" s="184">
        <v>71</v>
      </c>
      <c r="I298" s="181">
        <v>633.51</v>
      </c>
      <c r="J298" s="181">
        <v>337.96</v>
      </c>
    </row>
    <row r="299" spans="1:10" ht="23.25">
      <c r="A299" s="180"/>
      <c r="B299" s="184">
        <v>30</v>
      </c>
      <c r="C299" s="181">
        <v>85.0069</v>
      </c>
      <c r="D299" s="181">
        <v>85.0137</v>
      </c>
      <c r="E299" s="181">
        <f t="shared" si="15"/>
        <v>0.006799999999998363</v>
      </c>
      <c r="F299" s="149">
        <f t="shared" si="16"/>
        <v>21.927703073097813</v>
      </c>
      <c r="G299" s="181">
        <f t="shared" si="17"/>
        <v>310.11</v>
      </c>
      <c r="H299" s="184">
        <v>72</v>
      </c>
      <c r="I299" s="181">
        <v>616.98</v>
      </c>
      <c r="J299" s="181">
        <v>306.87</v>
      </c>
    </row>
    <row r="300" spans="1:10" ht="23.25">
      <c r="A300" s="180">
        <v>22263</v>
      </c>
      <c r="B300" s="184">
        <v>31</v>
      </c>
      <c r="C300" s="181">
        <v>84.945</v>
      </c>
      <c r="D300" s="181">
        <v>84.958</v>
      </c>
      <c r="E300" s="181">
        <f t="shared" si="15"/>
        <v>0.01300000000000523</v>
      </c>
      <c r="F300" s="149">
        <f t="shared" si="16"/>
        <v>52.8992878942227</v>
      </c>
      <c r="G300" s="181">
        <f t="shared" si="17"/>
        <v>245.75</v>
      </c>
      <c r="H300" s="184">
        <v>73</v>
      </c>
      <c r="I300" s="181">
        <v>775.91</v>
      </c>
      <c r="J300" s="181">
        <v>530.16</v>
      </c>
    </row>
    <row r="301" spans="1:10" ht="23.25">
      <c r="A301" s="180"/>
      <c r="B301" s="184">
        <v>32</v>
      </c>
      <c r="C301" s="181">
        <v>85.0632</v>
      </c>
      <c r="D301" s="181">
        <v>85.0711</v>
      </c>
      <c r="E301" s="181">
        <f t="shared" si="15"/>
        <v>0.007900000000006457</v>
      </c>
      <c r="F301" s="149">
        <f t="shared" si="16"/>
        <v>27.86399548535009</v>
      </c>
      <c r="G301" s="181">
        <f t="shared" si="17"/>
        <v>283.52</v>
      </c>
      <c r="H301" s="184">
        <v>74</v>
      </c>
      <c r="I301" s="181">
        <v>704.24</v>
      </c>
      <c r="J301" s="181">
        <v>420.72</v>
      </c>
    </row>
    <row r="302" spans="1:10" ht="23.25">
      <c r="A302" s="180"/>
      <c r="B302" s="184">
        <v>33</v>
      </c>
      <c r="C302" s="181">
        <v>86.0497</v>
      </c>
      <c r="D302" s="181">
        <v>86.0519</v>
      </c>
      <c r="E302" s="181">
        <f t="shared" si="15"/>
        <v>0.002200000000001978</v>
      </c>
      <c r="F302" s="149">
        <f t="shared" si="16"/>
        <v>8.923863221522648</v>
      </c>
      <c r="G302" s="181">
        <f t="shared" si="17"/>
        <v>246.52999999999997</v>
      </c>
      <c r="H302" s="184">
        <v>75</v>
      </c>
      <c r="I302" s="181">
        <v>807.16</v>
      </c>
      <c r="J302" s="181">
        <v>560.63</v>
      </c>
    </row>
    <row r="303" spans="1:10" ht="23.25">
      <c r="A303" s="180">
        <v>22272</v>
      </c>
      <c r="B303" s="184">
        <v>34</v>
      </c>
      <c r="C303" s="181">
        <v>83.7885</v>
      </c>
      <c r="D303" s="181">
        <v>83.7963</v>
      </c>
      <c r="E303" s="181">
        <f t="shared" si="15"/>
        <v>0.007800000000003138</v>
      </c>
      <c r="F303" s="149">
        <f t="shared" si="16"/>
        <v>29.62962962964155</v>
      </c>
      <c r="G303" s="181">
        <f t="shared" si="17"/>
        <v>263.25</v>
      </c>
      <c r="H303" s="184">
        <v>76</v>
      </c>
      <c r="I303" s="181">
        <v>804.23</v>
      </c>
      <c r="J303" s="181">
        <v>540.98</v>
      </c>
    </row>
    <row r="304" spans="1:10" ht="23.25">
      <c r="A304" s="180"/>
      <c r="B304" s="184">
        <v>35</v>
      </c>
      <c r="C304" s="181">
        <v>85.051</v>
      </c>
      <c r="D304" s="181">
        <v>85.0583</v>
      </c>
      <c r="E304" s="181">
        <f t="shared" si="15"/>
        <v>0.00730000000000075</v>
      </c>
      <c r="F304" s="149">
        <f t="shared" si="16"/>
        <v>27.218493661449486</v>
      </c>
      <c r="G304" s="181">
        <f t="shared" si="17"/>
        <v>268.19999999999993</v>
      </c>
      <c r="H304" s="184">
        <v>77</v>
      </c>
      <c r="I304" s="181">
        <v>764.43</v>
      </c>
      <c r="J304" s="181">
        <v>496.23</v>
      </c>
    </row>
    <row r="305" spans="1:10" ht="23.25">
      <c r="A305" s="180"/>
      <c r="B305" s="184">
        <v>36</v>
      </c>
      <c r="C305" s="181">
        <v>84.6135</v>
      </c>
      <c r="D305" s="181">
        <v>84.6249</v>
      </c>
      <c r="E305" s="181">
        <f t="shared" si="15"/>
        <v>0.011399999999994748</v>
      </c>
      <c r="F305" s="149">
        <f t="shared" si="16"/>
        <v>39.018379710424576</v>
      </c>
      <c r="G305" s="181">
        <f t="shared" si="17"/>
        <v>292.16999999999996</v>
      </c>
      <c r="H305" s="184">
        <v>78</v>
      </c>
      <c r="I305" s="181">
        <v>803.65</v>
      </c>
      <c r="J305" s="181">
        <v>511.48</v>
      </c>
    </row>
    <row r="306" spans="1:10" ht="23.25">
      <c r="A306" s="186">
        <v>22285</v>
      </c>
      <c r="B306" s="184">
        <v>10</v>
      </c>
      <c r="C306" s="181">
        <v>85.1414</v>
      </c>
      <c r="D306" s="181">
        <v>85.1511</v>
      </c>
      <c r="E306" s="181">
        <f t="shared" si="15"/>
        <v>0.009699999999995157</v>
      </c>
      <c r="F306" s="149">
        <f t="shared" si="16"/>
        <v>40.440256816456085</v>
      </c>
      <c r="G306" s="181">
        <f t="shared" si="17"/>
        <v>239.86</v>
      </c>
      <c r="H306" s="184">
        <v>79</v>
      </c>
      <c r="I306" s="181">
        <v>777.14</v>
      </c>
      <c r="J306" s="181">
        <v>537.28</v>
      </c>
    </row>
    <row r="307" spans="1:10" ht="23.25">
      <c r="A307" s="180"/>
      <c r="B307" s="184">
        <v>11</v>
      </c>
      <c r="C307" s="181">
        <v>86.16</v>
      </c>
      <c r="D307" s="181">
        <v>86.1714</v>
      </c>
      <c r="E307" s="181">
        <f t="shared" si="15"/>
        <v>0.011400000000008959</v>
      </c>
      <c r="F307" s="149">
        <f t="shared" si="16"/>
        <v>44.58000938530016</v>
      </c>
      <c r="G307" s="181">
        <f t="shared" si="17"/>
        <v>255.72000000000003</v>
      </c>
      <c r="H307" s="184">
        <v>80</v>
      </c>
      <c r="I307" s="181">
        <v>761.83</v>
      </c>
      <c r="J307" s="181">
        <v>506.11</v>
      </c>
    </row>
    <row r="308" spans="1:10" ht="23.25">
      <c r="A308" s="180"/>
      <c r="B308" s="184">
        <v>12</v>
      </c>
      <c r="C308" s="181">
        <v>84.9032</v>
      </c>
      <c r="D308" s="181">
        <v>84.9156</v>
      </c>
      <c r="E308" s="181">
        <f t="shared" si="15"/>
        <v>0.012399999999999523</v>
      </c>
      <c r="F308" s="149">
        <f t="shared" si="16"/>
        <v>43.76985527708974</v>
      </c>
      <c r="G308" s="181">
        <f t="shared" si="17"/>
        <v>283.3</v>
      </c>
      <c r="H308" s="184">
        <v>81</v>
      </c>
      <c r="I308" s="181">
        <v>647.71</v>
      </c>
      <c r="J308" s="181">
        <v>364.41</v>
      </c>
    </row>
    <row r="309" spans="1:10" ht="23.25">
      <c r="A309" s="180">
        <v>22299</v>
      </c>
      <c r="B309" s="184">
        <v>13</v>
      </c>
      <c r="C309" s="181">
        <v>86.7432</v>
      </c>
      <c r="D309" s="181">
        <v>86.7586</v>
      </c>
      <c r="E309" s="181">
        <f t="shared" si="15"/>
        <v>0.015399999999999636</v>
      </c>
      <c r="F309" s="149">
        <f t="shared" si="16"/>
        <v>49.46043165467509</v>
      </c>
      <c r="G309" s="181">
        <f t="shared" si="17"/>
        <v>311.36</v>
      </c>
      <c r="H309" s="184">
        <v>82</v>
      </c>
      <c r="I309" s="181">
        <v>686.47</v>
      </c>
      <c r="J309" s="181">
        <v>375.11</v>
      </c>
    </row>
    <row r="310" spans="1:10" ht="23.25">
      <c r="A310" s="180"/>
      <c r="B310" s="184">
        <v>14</v>
      </c>
      <c r="C310" s="181">
        <v>85.984</v>
      </c>
      <c r="D310" s="181">
        <v>85.9972</v>
      </c>
      <c r="E310" s="181">
        <f t="shared" si="15"/>
        <v>0.013200000000011869</v>
      </c>
      <c r="F310" s="149">
        <f t="shared" si="16"/>
        <v>50.447145150240274</v>
      </c>
      <c r="G310" s="181">
        <f t="shared" si="17"/>
        <v>261.65999999999997</v>
      </c>
      <c r="H310" s="184">
        <v>83</v>
      </c>
      <c r="I310" s="181">
        <v>825.38</v>
      </c>
      <c r="J310" s="181">
        <v>563.72</v>
      </c>
    </row>
    <row r="311" spans="1:10" ht="23.25">
      <c r="A311" s="180"/>
      <c r="B311" s="184">
        <v>15</v>
      </c>
      <c r="C311" s="181">
        <v>87.0489</v>
      </c>
      <c r="D311" s="181">
        <v>87.0633</v>
      </c>
      <c r="E311" s="181">
        <f t="shared" si="15"/>
        <v>0.014399999999994861</v>
      </c>
      <c r="F311" s="149">
        <f t="shared" si="16"/>
        <v>47.54672125732967</v>
      </c>
      <c r="G311" s="181">
        <f t="shared" si="17"/>
        <v>302.85999999999996</v>
      </c>
      <c r="H311" s="184">
        <v>84</v>
      </c>
      <c r="I311" s="181">
        <v>673.31</v>
      </c>
      <c r="J311" s="181">
        <v>370.45</v>
      </c>
    </row>
    <row r="312" spans="1:10" ht="23.25">
      <c r="A312" s="180">
        <v>22306</v>
      </c>
      <c r="B312" s="184">
        <v>16</v>
      </c>
      <c r="C312" s="181">
        <v>86.2123</v>
      </c>
      <c r="D312" s="181">
        <v>86.2274</v>
      </c>
      <c r="E312" s="181">
        <f t="shared" si="15"/>
        <v>0.015100000000003888</v>
      </c>
      <c r="F312" s="149">
        <f t="shared" si="16"/>
        <v>52.55098489595563</v>
      </c>
      <c r="G312" s="181">
        <f t="shared" si="17"/>
        <v>287.34</v>
      </c>
      <c r="H312" s="184">
        <v>85</v>
      </c>
      <c r="I312" s="181">
        <v>648</v>
      </c>
      <c r="J312" s="181">
        <v>360.66</v>
      </c>
    </row>
    <row r="313" spans="1:10" ht="23.25">
      <c r="A313" s="180"/>
      <c r="B313" s="184">
        <v>17</v>
      </c>
      <c r="C313" s="181">
        <v>87.2682</v>
      </c>
      <c r="D313" s="181">
        <v>87.2845</v>
      </c>
      <c r="E313" s="181">
        <f t="shared" si="15"/>
        <v>0.01630000000000109</v>
      </c>
      <c r="F313" s="149">
        <f t="shared" si="16"/>
        <v>64.28205229325668</v>
      </c>
      <c r="G313" s="181">
        <f t="shared" si="17"/>
        <v>253.56999999999994</v>
      </c>
      <c r="H313" s="184">
        <v>86</v>
      </c>
      <c r="I313" s="181">
        <v>753.3</v>
      </c>
      <c r="J313" s="181">
        <v>499.73</v>
      </c>
    </row>
    <row r="314" spans="1:10" ht="23.25">
      <c r="A314" s="180"/>
      <c r="B314" s="184">
        <v>18</v>
      </c>
      <c r="C314" s="181">
        <v>85.193</v>
      </c>
      <c r="D314" s="181">
        <v>85.2039</v>
      </c>
      <c r="E314" s="181">
        <f t="shared" si="15"/>
        <v>0.010900000000006571</v>
      </c>
      <c r="F314" s="149">
        <f t="shared" si="16"/>
        <v>42.29068053079294</v>
      </c>
      <c r="G314" s="181">
        <f t="shared" si="17"/>
        <v>257.73999999999995</v>
      </c>
      <c r="H314" s="184">
        <v>87</v>
      </c>
      <c r="I314" s="181">
        <v>731.56</v>
      </c>
      <c r="J314" s="181">
        <v>473.82</v>
      </c>
    </row>
    <row r="315" spans="1:10" ht="23.25">
      <c r="A315" s="180">
        <v>22320</v>
      </c>
      <c r="B315" s="184">
        <v>28</v>
      </c>
      <c r="C315" s="181">
        <v>87.2454</v>
      </c>
      <c r="D315" s="181">
        <v>87.2524</v>
      </c>
      <c r="E315" s="181">
        <f t="shared" si="15"/>
        <v>0.006999999999990791</v>
      </c>
      <c r="F315" s="149">
        <f t="shared" si="16"/>
        <v>21.641006615936412</v>
      </c>
      <c r="G315" s="181">
        <f t="shared" si="17"/>
        <v>323.46</v>
      </c>
      <c r="H315" s="184">
        <v>88</v>
      </c>
      <c r="I315" s="181">
        <v>718.28</v>
      </c>
      <c r="J315" s="181">
        <v>394.82</v>
      </c>
    </row>
    <row r="316" spans="1:10" ht="23.25">
      <c r="A316" s="180"/>
      <c r="B316" s="184">
        <v>29</v>
      </c>
      <c r="C316" s="181">
        <v>85.2736</v>
      </c>
      <c r="D316" s="181">
        <v>85.2786</v>
      </c>
      <c r="E316" s="181">
        <f t="shared" si="15"/>
        <v>0.0049999999999954525</v>
      </c>
      <c r="F316" s="149">
        <f t="shared" si="16"/>
        <v>14.7679948016524</v>
      </c>
      <c r="G316" s="181">
        <f t="shared" si="17"/>
        <v>338.57</v>
      </c>
      <c r="H316" s="184">
        <v>89</v>
      </c>
      <c r="I316" s="181">
        <v>704.74</v>
      </c>
      <c r="J316" s="181">
        <v>366.17</v>
      </c>
    </row>
    <row r="317" spans="1:10" ht="23.25">
      <c r="A317" s="180"/>
      <c r="B317" s="184">
        <v>30</v>
      </c>
      <c r="C317" s="181">
        <v>84.9842</v>
      </c>
      <c r="D317" s="181">
        <v>84.992</v>
      </c>
      <c r="E317" s="181">
        <f t="shared" si="15"/>
        <v>0.007800000000003138</v>
      </c>
      <c r="F317" s="149">
        <f t="shared" si="16"/>
        <v>23.442430799756977</v>
      </c>
      <c r="G317" s="181">
        <f t="shared" si="17"/>
        <v>332.72999999999996</v>
      </c>
      <c r="H317" s="184">
        <v>90</v>
      </c>
      <c r="I317" s="181">
        <v>702.06</v>
      </c>
      <c r="J317" s="181">
        <v>369.33</v>
      </c>
    </row>
    <row r="318" spans="1:10" ht="23.25">
      <c r="A318" s="180">
        <v>22332</v>
      </c>
      <c r="B318" s="184">
        <v>31</v>
      </c>
      <c r="C318" s="181">
        <v>84.9054</v>
      </c>
      <c r="D318" s="181">
        <v>84.9178</v>
      </c>
      <c r="E318" s="181">
        <f t="shared" si="15"/>
        <v>0.012399999999999523</v>
      </c>
      <c r="F318" s="149">
        <f t="shared" si="16"/>
        <v>42.30060721839231</v>
      </c>
      <c r="G318" s="181">
        <f t="shared" si="17"/>
        <v>293.14000000000004</v>
      </c>
      <c r="H318" s="184">
        <v>91</v>
      </c>
      <c r="I318" s="181">
        <v>755.82</v>
      </c>
      <c r="J318" s="181">
        <v>462.68</v>
      </c>
    </row>
    <row r="319" spans="1:10" ht="23.25">
      <c r="A319" s="180"/>
      <c r="B319" s="184">
        <v>32</v>
      </c>
      <c r="C319" s="181">
        <v>85.0533</v>
      </c>
      <c r="D319" s="181">
        <v>85.0582</v>
      </c>
      <c r="E319" s="181">
        <f t="shared" si="15"/>
        <v>0.004900000000006344</v>
      </c>
      <c r="F319" s="149">
        <f t="shared" si="16"/>
        <v>19.045398009974907</v>
      </c>
      <c r="G319" s="181">
        <f t="shared" si="17"/>
        <v>257.28</v>
      </c>
      <c r="H319" s="184">
        <v>92</v>
      </c>
      <c r="I319" s="181">
        <v>880.03</v>
      </c>
      <c r="J319" s="181">
        <v>622.75</v>
      </c>
    </row>
    <row r="320" spans="1:10" ht="23.25">
      <c r="A320" s="180"/>
      <c r="B320" s="184">
        <v>33</v>
      </c>
      <c r="C320" s="181">
        <v>86.0293</v>
      </c>
      <c r="D320" s="181">
        <v>86.0402</v>
      </c>
      <c r="E320" s="181">
        <f t="shared" si="15"/>
        <v>0.01089999999999236</v>
      </c>
      <c r="F320" s="149">
        <f t="shared" si="16"/>
        <v>30.477575215278936</v>
      </c>
      <c r="G320" s="181">
        <f t="shared" si="17"/>
        <v>357.64000000000004</v>
      </c>
      <c r="H320" s="184">
        <v>93</v>
      </c>
      <c r="I320" s="181">
        <v>730.35</v>
      </c>
      <c r="J320" s="181">
        <v>372.71</v>
      </c>
    </row>
    <row r="321" spans="1:10" ht="23.25">
      <c r="A321" s="180">
        <v>22340</v>
      </c>
      <c r="B321" s="184">
        <v>34</v>
      </c>
      <c r="C321" s="181">
        <v>83.7431</v>
      </c>
      <c r="D321" s="181">
        <v>83.7535</v>
      </c>
      <c r="E321" s="181">
        <f t="shared" si="15"/>
        <v>0.010400000000004184</v>
      </c>
      <c r="F321" s="149">
        <f t="shared" si="16"/>
        <v>38.13155386083517</v>
      </c>
      <c r="G321" s="181">
        <f t="shared" si="17"/>
        <v>272.74</v>
      </c>
      <c r="H321" s="184">
        <v>94</v>
      </c>
      <c r="I321" s="181">
        <v>847.86</v>
      </c>
      <c r="J321" s="181">
        <v>575.12</v>
      </c>
    </row>
    <row r="322" spans="1:10" ht="23.25">
      <c r="A322" s="180"/>
      <c r="B322" s="184">
        <v>35</v>
      </c>
      <c r="C322" s="181">
        <v>85.0134</v>
      </c>
      <c r="D322" s="181">
        <v>85.0277</v>
      </c>
      <c r="E322" s="181">
        <f t="shared" si="15"/>
        <v>0.014299999999991542</v>
      </c>
      <c r="F322" s="149">
        <f t="shared" si="16"/>
        <v>41.98843115950184</v>
      </c>
      <c r="G322" s="181">
        <f t="shared" si="17"/>
        <v>340.57</v>
      </c>
      <c r="H322" s="184">
        <v>95</v>
      </c>
      <c r="I322" s="181">
        <v>689.13</v>
      </c>
      <c r="J322" s="181">
        <v>348.56</v>
      </c>
    </row>
    <row r="323" spans="1:10" ht="23.25">
      <c r="A323" s="180"/>
      <c r="B323" s="184">
        <v>36</v>
      </c>
      <c r="C323" s="181">
        <v>84.5954</v>
      </c>
      <c r="D323" s="181">
        <v>84.6056</v>
      </c>
      <c r="E323" s="181">
        <f t="shared" si="15"/>
        <v>0.010199999999997544</v>
      </c>
      <c r="F323" s="149">
        <f t="shared" si="16"/>
        <v>34.80991058629972</v>
      </c>
      <c r="G323" s="181">
        <f t="shared" si="17"/>
        <v>293.02</v>
      </c>
      <c r="H323" s="184">
        <v>96</v>
      </c>
      <c r="I323" s="181">
        <v>802.8</v>
      </c>
      <c r="J323" s="181">
        <v>509.78</v>
      </c>
    </row>
    <row r="324" spans="1:10" ht="23.25">
      <c r="A324" s="180">
        <v>22361</v>
      </c>
      <c r="B324" s="184">
        <v>7</v>
      </c>
      <c r="C324" s="181">
        <v>86.4521</v>
      </c>
      <c r="D324" s="181">
        <v>86.4528</v>
      </c>
      <c r="E324" s="181">
        <f t="shared" si="15"/>
        <v>0.0006999999999948159</v>
      </c>
      <c r="F324" s="149">
        <f t="shared" si="16"/>
        <v>2.3203394324940856</v>
      </c>
      <c r="G324" s="181">
        <f t="shared" si="17"/>
        <v>301.68000000000006</v>
      </c>
      <c r="H324" s="184">
        <v>97</v>
      </c>
      <c r="I324" s="181">
        <v>854.85</v>
      </c>
      <c r="J324" s="181">
        <v>553.17</v>
      </c>
    </row>
    <row r="325" spans="1:10" ht="23.25">
      <c r="A325" s="180"/>
      <c r="B325" s="184">
        <v>8</v>
      </c>
      <c r="C325" s="181">
        <v>84.779</v>
      </c>
      <c r="D325" s="181">
        <v>84.7833</v>
      </c>
      <c r="E325" s="181">
        <f t="shared" si="15"/>
        <v>0.004300000000000637</v>
      </c>
      <c r="F325" s="149">
        <f t="shared" si="16"/>
        <v>14.189077709950956</v>
      </c>
      <c r="G325" s="181">
        <f t="shared" si="17"/>
        <v>303.04999999999995</v>
      </c>
      <c r="H325" s="184">
        <v>98</v>
      </c>
      <c r="I325" s="181">
        <v>776.16</v>
      </c>
      <c r="J325" s="181">
        <v>473.11</v>
      </c>
    </row>
    <row r="326" spans="1:10" ht="23.25">
      <c r="A326" s="180"/>
      <c r="B326" s="184">
        <v>9</v>
      </c>
      <c r="C326" s="181">
        <v>87.6535</v>
      </c>
      <c r="D326" s="181">
        <v>87.6615</v>
      </c>
      <c r="E326" s="181">
        <f t="shared" si="15"/>
        <v>0.008000000000009777</v>
      </c>
      <c r="F326" s="149">
        <f t="shared" si="16"/>
        <v>27.522620153472246</v>
      </c>
      <c r="G326" s="181">
        <f t="shared" si="17"/>
        <v>290.66999999999996</v>
      </c>
      <c r="H326" s="184">
        <v>99</v>
      </c>
      <c r="I326" s="181">
        <v>845.02</v>
      </c>
      <c r="J326" s="181">
        <v>554.35</v>
      </c>
    </row>
    <row r="327" spans="1:10" ht="23.25">
      <c r="A327" s="180">
        <v>22369</v>
      </c>
      <c r="B327" s="184">
        <v>10</v>
      </c>
      <c r="C327" s="181">
        <v>85.0724</v>
      </c>
      <c r="D327" s="181">
        <v>85.0794</v>
      </c>
      <c r="E327" s="181">
        <f t="shared" si="15"/>
        <v>0.007000000000005002</v>
      </c>
      <c r="F327" s="149">
        <f t="shared" si="16"/>
        <v>24.2676373721789</v>
      </c>
      <c r="G327" s="181">
        <f t="shared" si="17"/>
        <v>288.44999999999993</v>
      </c>
      <c r="H327" s="184">
        <v>100</v>
      </c>
      <c r="I327" s="181">
        <v>835.52</v>
      </c>
      <c r="J327" s="181">
        <v>547.07</v>
      </c>
    </row>
    <row r="328" spans="1:10" ht="23.25">
      <c r="A328" s="180"/>
      <c r="B328" s="184">
        <v>11</v>
      </c>
      <c r="C328" s="181">
        <v>86.0771</v>
      </c>
      <c r="D328" s="181">
        <v>86.0799</v>
      </c>
      <c r="E328" s="181">
        <f t="shared" si="15"/>
        <v>0.0027999999999934744</v>
      </c>
      <c r="F328" s="149">
        <f t="shared" si="16"/>
        <v>9.736759745430588</v>
      </c>
      <c r="G328" s="181">
        <f t="shared" si="17"/>
        <v>287.57000000000005</v>
      </c>
      <c r="H328" s="184">
        <v>101</v>
      </c>
      <c r="I328" s="181">
        <v>815.19</v>
      </c>
      <c r="J328" s="181">
        <v>527.62</v>
      </c>
    </row>
    <row r="329" spans="1:10" ht="24" thickBot="1">
      <c r="A329" s="195"/>
      <c r="B329" s="196">
        <v>12</v>
      </c>
      <c r="C329" s="197">
        <v>84.8566</v>
      </c>
      <c r="D329" s="197">
        <v>84.8634</v>
      </c>
      <c r="E329" s="197">
        <f t="shared" si="15"/>
        <v>0.006799999999998363</v>
      </c>
      <c r="F329" s="198">
        <f t="shared" si="16"/>
        <v>24.227740763167994</v>
      </c>
      <c r="G329" s="197">
        <f t="shared" si="17"/>
        <v>280.6700000000001</v>
      </c>
      <c r="H329" s="196">
        <v>102</v>
      </c>
      <c r="I329" s="197">
        <v>833.94</v>
      </c>
      <c r="J329" s="197">
        <v>553.27</v>
      </c>
    </row>
    <row r="330" spans="1:10" ht="23.25">
      <c r="A330" s="192">
        <v>22376</v>
      </c>
      <c r="B330" s="193">
        <v>7</v>
      </c>
      <c r="C330" s="194">
        <v>86.396</v>
      </c>
      <c r="D330" s="194">
        <v>86.4236</v>
      </c>
      <c r="E330" s="194">
        <f t="shared" si="15"/>
        <v>0.02759999999999252</v>
      </c>
      <c r="F330" s="162">
        <f aca="true" t="shared" si="18" ref="F330:F393">((10^6)*E330/G330)</f>
        <v>81.04298801971025</v>
      </c>
      <c r="G330" s="194">
        <f t="shared" si="17"/>
        <v>340.55999999999995</v>
      </c>
      <c r="H330" s="184">
        <v>1</v>
      </c>
      <c r="I330" s="194">
        <v>710.66</v>
      </c>
      <c r="J330" s="194">
        <v>370.1</v>
      </c>
    </row>
    <row r="331" spans="1:10" ht="23.25">
      <c r="A331" s="180"/>
      <c r="B331" s="184">
        <v>8</v>
      </c>
      <c r="C331" s="181">
        <v>84.7785</v>
      </c>
      <c r="D331" s="181">
        <v>84.8077</v>
      </c>
      <c r="E331" s="181">
        <f t="shared" si="15"/>
        <v>0.029200000000003</v>
      </c>
      <c r="F331" s="149">
        <f t="shared" si="18"/>
        <v>91.69126420901527</v>
      </c>
      <c r="G331" s="181">
        <f t="shared" si="17"/>
        <v>318.46</v>
      </c>
      <c r="H331" s="184">
        <v>2</v>
      </c>
      <c r="I331" s="181">
        <v>766.26</v>
      </c>
      <c r="J331" s="181">
        <v>447.8</v>
      </c>
    </row>
    <row r="332" spans="1:10" ht="23.25">
      <c r="A332" s="180"/>
      <c r="B332" s="184">
        <v>9</v>
      </c>
      <c r="C332" s="181">
        <v>87.614</v>
      </c>
      <c r="D332" s="181">
        <v>87.6387</v>
      </c>
      <c r="E332" s="181">
        <f t="shared" si="15"/>
        <v>0.024699999999995725</v>
      </c>
      <c r="F332" s="149">
        <f t="shared" si="18"/>
        <v>78.53236678111321</v>
      </c>
      <c r="G332" s="181">
        <f t="shared" si="17"/>
        <v>314.52</v>
      </c>
      <c r="H332" s="184">
        <v>3</v>
      </c>
      <c r="I332" s="181">
        <v>700.75</v>
      </c>
      <c r="J332" s="181">
        <v>386.23</v>
      </c>
    </row>
    <row r="333" spans="1:10" ht="23.25">
      <c r="A333" s="180">
        <v>22395</v>
      </c>
      <c r="B333" s="184">
        <v>10</v>
      </c>
      <c r="C333" s="181">
        <v>85.0783</v>
      </c>
      <c r="D333" s="181">
        <v>85.1018</v>
      </c>
      <c r="E333" s="181">
        <f t="shared" si="15"/>
        <v>0.023499999999998522</v>
      </c>
      <c r="F333" s="149">
        <f t="shared" si="18"/>
        <v>87.96885528186915</v>
      </c>
      <c r="G333" s="181">
        <f t="shared" si="17"/>
        <v>267.14</v>
      </c>
      <c r="H333" s="184">
        <v>4</v>
      </c>
      <c r="I333" s="181">
        <v>811.42</v>
      </c>
      <c r="J333" s="181">
        <v>544.28</v>
      </c>
    </row>
    <row r="334" spans="1:10" ht="23.25">
      <c r="A334" s="180"/>
      <c r="B334" s="184">
        <v>11</v>
      </c>
      <c r="C334" s="181">
        <v>86.0845</v>
      </c>
      <c r="D334" s="181">
        <v>86.1076</v>
      </c>
      <c r="E334" s="181">
        <f t="shared" si="15"/>
        <v>0.023099999999999454</v>
      </c>
      <c r="F334" s="149">
        <f t="shared" si="18"/>
        <v>79.76519337016386</v>
      </c>
      <c r="G334" s="181">
        <f t="shared" si="17"/>
        <v>289.6</v>
      </c>
      <c r="H334" s="184">
        <v>5</v>
      </c>
      <c r="I334" s="181">
        <v>847.53</v>
      </c>
      <c r="J334" s="181">
        <v>557.93</v>
      </c>
    </row>
    <row r="335" spans="1:10" ht="23.25">
      <c r="A335" s="180"/>
      <c r="B335" s="184">
        <v>12</v>
      </c>
      <c r="C335" s="181">
        <v>84.8106</v>
      </c>
      <c r="D335" s="181">
        <v>84.8368</v>
      </c>
      <c r="E335" s="181">
        <f t="shared" si="15"/>
        <v>0.026200000000002888</v>
      </c>
      <c r="F335" s="149">
        <f t="shared" si="18"/>
        <v>82.09305968981009</v>
      </c>
      <c r="G335" s="181">
        <f t="shared" si="17"/>
        <v>319.15</v>
      </c>
      <c r="H335" s="184">
        <v>6</v>
      </c>
      <c r="I335" s="181">
        <v>796.88</v>
      </c>
      <c r="J335" s="181">
        <v>477.73</v>
      </c>
    </row>
    <row r="336" spans="1:10" ht="23.25">
      <c r="A336" s="180">
        <v>22411</v>
      </c>
      <c r="B336" s="184">
        <v>19</v>
      </c>
      <c r="C336" s="181">
        <v>89.0522</v>
      </c>
      <c r="D336" s="181">
        <v>89.0682</v>
      </c>
      <c r="E336" s="181">
        <f t="shared" si="15"/>
        <v>0.016000000000005343</v>
      </c>
      <c r="F336" s="149">
        <f t="shared" si="18"/>
        <v>55.069869897450765</v>
      </c>
      <c r="G336" s="181">
        <f t="shared" si="17"/>
        <v>290.53999999999996</v>
      </c>
      <c r="H336" s="184">
        <v>7</v>
      </c>
      <c r="I336" s="181">
        <v>851.12</v>
      </c>
      <c r="J336" s="181">
        <v>560.58</v>
      </c>
    </row>
    <row r="337" spans="1:10" ht="23.25">
      <c r="A337" s="180"/>
      <c r="B337" s="184">
        <v>20</v>
      </c>
      <c r="C337" s="181">
        <v>84.6846</v>
      </c>
      <c r="D337" s="181">
        <v>84.7063</v>
      </c>
      <c r="E337" s="181">
        <f t="shared" si="15"/>
        <v>0.02169999999999561</v>
      </c>
      <c r="F337" s="149">
        <f t="shared" si="18"/>
        <v>77.88385614814304</v>
      </c>
      <c r="G337" s="181">
        <f t="shared" si="17"/>
        <v>278.62</v>
      </c>
      <c r="H337" s="184">
        <v>8</v>
      </c>
      <c r="I337" s="181">
        <v>821.35</v>
      </c>
      <c r="J337" s="181">
        <v>542.73</v>
      </c>
    </row>
    <row r="338" spans="1:10" ht="23.25">
      <c r="A338" s="180"/>
      <c r="B338" s="184">
        <v>21</v>
      </c>
      <c r="C338" s="181">
        <v>86.375</v>
      </c>
      <c r="D338" s="181">
        <v>86.393</v>
      </c>
      <c r="E338" s="181">
        <f t="shared" si="15"/>
        <v>0.018000000000000682</v>
      </c>
      <c r="F338" s="149">
        <f t="shared" si="18"/>
        <v>55.878061652130135</v>
      </c>
      <c r="G338" s="181">
        <f t="shared" si="17"/>
        <v>322.13000000000005</v>
      </c>
      <c r="H338" s="184">
        <v>9</v>
      </c>
      <c r="I338" s="181">
        <v>760.96</v>
      </c>
      <c r="J338" s="181">
        <v>438.83</v>
      </c>
    </row>
    <row r="339" spans="1:10" ht="23.25">
      <c r="A339" s="180">
        <v>22422</v>
      </c>
      <c r="B339" s="184">
        <v>22</v>
      </c>
      <c r="C339" s="181">
        <v>85.2046</v>
      </c>
      <c r="D339" s="181">
        <v>85.2243</v>
      </c>
      <c r="E339" s="181">
        <f t="shared" si="15"/>
        <v>0.019700000000000273</v>
      </c>
      <c r="F339" s="149">
        <f t="shared" si="18"/>
        <v>59.46272260790905</v>
      </c>
      <c r="G339" s="181">
        <f t="shared" si="17"/>
        <v>331.30000000000007</v>
      </c>
      <c r="H339" s="184">
        <v>10</v>
      </c>
      <c r="I339" s="181">
        <v>697.2</v>
      </c>
      <c r="J339" s="181">
        <v>365.9</v>
      </c>
    </row>
    <row r="340" spans="1:10" ht="23.25">
      <c r="A340" s="180"/>
      <c r="B340" s="184">
        <v>23</v>
      </c>
      <c r="C340" s="181">
        <v>87.7594</v>
      </c>
      <c r="D340" s="181">
        <v>87.7731</v>
      </c>
      <c r="E340" s="181">
        <f t="shared" si="15"/>
        <v>0.013700000000000045</v>
      </c>
      <c r="F340" s="149">
        <f t="shared" si="18"/>
        <v>47.35896017699131</v>
      </c>
      <c r="G340" s="181">
        <f t="shared" si="17"/>
        <v>289.28</v>
      </c>
      <c r="H340" s="184">
        <v>11</v>
      </c>
      <c r="I340" s="181">
        <v>819.8</v>
      </c>
      <c r="J340" s="181">
        <v>530.52</v>
      </c>
    </row>
    <row r="341" spans="1:10" ht="23.25">
      <c r="A341" s="180"/>
      <c r="B341" s="184">
        <v>24</v>
      </c>
      <c r="C341" s="181">
        <v>88.157</v>
      </c>
      <c r="D341" s="181">
        <v>88.1741</v>
      </c>
      <c r="E341" s="181">
        <f t="shared" si="15"/>
        <v>0.017099999999999227</v>
      </c>
      <c r="F341" s="149">
        <f t="shared" si="18"/>
        <v>57.40952125159212</v>
      </c>
      <c r="G341" s="181">
        <f t="shared" si="17"/>
        <v>297.86</v>
      </c>
      <c r="H341" s="184">
        <v>12</v>
      </c>
      <c r="I341" s="181">
        <v>712.12</v>
      </c>
      <c r="J341" s="181">
        <v>414.26</v>
      </c>
    </row>
    <row r="342" spans="1:10" ht="23.25">
      <c r="A342" s="180">
        <v>22444</v>
      </c>
      <c r="B342" s="184">
        <v>7</v>
      </c>
      <c r="C342" s="181">
        <v>86.4066</v>
      </c>
      <c r="D342" s="181">
        <v>86.4285</v>
      </c>
      <c r="E342" s="181">
        <f t="shared" si="15"/>
        <v>0.02190000000000225</v>
      </c>
      <c r="F342" s="149">
        <f t="shared" si="18"/>
        <v>77.30594090861752</v>
      </c>
      <c r="G342" s="181">
        <f t="shared" si="17"/>
        <v>283.28999999999996</v>
      </c>
      <c r="H342" s="184">
        <v>13</v>
      </c>
      <c r="I342" s="181">
        <v>831.23</v>
      </c>
      <c r="J342" s="181">
        <v>547.94</v>
      </c>
    </row>
    <row r="343" spans="1:10" ht="23.25">
      <c r="A343" s="180"/>
      <c r="B343" s="184">
        <v>8</v>
      </c>
      <c r="C343" s="181">
        <v>84.8256</v>
      </c>
      <c r="D343" s="181">
        <v>84.8432</v>
      </c>
      <c r="E343" s="181">
        <f t="shared" si="15"/>
        <v>0.017600000000001614</v>
      </c>
      <c r="F343" s="149">
        <f t="shared" si="18"/>
        <v>59.73593999253849</v>
      </c>
      <c r="G343" s="181">
        <f t="shared" si="17"/>
        <v>294.63</v>
      </c>
      <c r="H343" s="184">
        <v>14</v>
      </c>
      <c r="I343" s="181">
        <v>825.1</v>
      </c>
      <c r="J343" s="181">
        <v>530.47</v>
      </c>
    </row>
    <row r="344" spans="1:10" ht="23.25">
      <c r="A344" s="180"/>
      <c r="B344" s="184" t="s">
        <v>130</v>
      </c>
      <c r="C344" s="181">
        <v>87.6568</v>
      </c>
      <c r="D344" s="181">
        <v>87.6784</v>
      </c>
      <c r="E344" s="181">
        <f t="shared" si="15"/>
        <v>0.021599999999992292</v>
      </c>
      <c r="F344" s="149">
        <f t="shared" si="18"/>
        <v>72.99023417697528</v>
      </c>
      <c r="G344" s="181">
        <f t="shared" si="17"/>
        <v>295.92999999999995</v>
      </c>
      <c r="H344" s="184">
        <v>15</v>
      </c>
      <c r="I344" s="181">
        <v>804.79</v>
      </c>
      <c r="J344" s="181">
        <v>508.86</v>
      </c>
    </row>
    <row r="345" spans="1:10" ht="23.25">
      <c r="A345" s="180">
        <v>22450</v>
      </c>
      <c r="B345" s="184">
        <v>10</v>
      </c>
      <c r="C345" s="181">
        <v>85.1166</v>
      </c>
      <c r="D345" s="181">
        <v>85.1359</v>
      </c>
      <c r="E345" s="181">
        <f t="shared" si="15"/>
        <v>0.019300000000001205</v>
      </c>
      <c r="F345" s="149">
        <f t="shared" si="18"/>
        <v>65.06860861063755</v>
      </c>
      <c r="G345" s="181">
        <f t="shared" si="17"/>
        <v>296.60999999999996</v>
      </c>
      <c r="H345" s="184">
        <v>16</v>
      </c>
      <c r="I345" s="181">
        <v>649.17</v>
      </c>
      <c r="J345" s="181">
        <v>352.56</v>
      </c>
    </row>
    <row r="346" spans="1:10" ht="23.25">
      <c r="A346" s="180"/>
      <c r="B346" s="184">
        <v>11</v>
      </c>
      <c r="C346" s="181">
        <v>86.1157</v>
      </c>
      <c r="D346" s="181">
        <v>86.1384</v>
      </c>
      <c r="E346" s="181">
        <f t="shared" si="15"/>
        <v>0.022700000000000387</v>
      </c>
      <c r="F346" s="149">
        <f t="shared" si="18"/>
        <v>73.51036269430176</v>
      </c>
      <c r="G346" s="181">
        <f t="shared" si="17"/>
        <v>308.8</v>
      </c>
      <c r="H346" s="184">
        <v>17</v>
      </c>
      <c r="I346" s="181">
        <v>810</v>
      </c>
      <c r="J346" s="181">
        <v>501.2</v>
      </c>
    </row>
    <row r="347" spans="1:10" ht="23.25">
      <c r="A347" s="180"/>
      <c r="B347" s="184">
        <v>12</v>
      </c>
      <c r="C347" s="181">
        <v>84.8806</v>
      </c>
      <c r="D347" s="181">
        <v>84.8983</v>
      </c>
      <c r="E347" s="181">
        <f t="shared" si="15"/>
        <v>0.017700000000004934</v>
      </c>
      <c r="F347" s="149">
        <f t="shared" si="18"/>
        <v>61.72624237142087</v>
      </c>
      <c r="G347" s="181">
        <f t="shared" si="17"/>
        <v>286.75</v>
      </c>
      <c r="H347" s="184">
        <v>18</v>
      </c>
      <c r="I347" s="181">
        <v>833.87</v>
      </c>
      <c r="J347" s="181">
        <v>547.12</v>
      </c>
    </row>
    <row r="348" spans="1:10" ht="23.25">
      <c r="A348" s="180">
        <v>22467</v>
      </c>
      <c r="B348" s="184">
        <v>28</v>
      </c>
      <c r="C348" s="181">
        <v>87.2688</v>
      </c>
      <c r="D348" s="181">
        <v>87.4404</v>
      </c>
      <c r="E348" s="181">
        <f t="shared" si="15"/>
        <v>0.17159999999999798</v>
      </c>
      <c r="F348" s="149">
        <f t="shared" si="18"/>
        <v>567.235224117407</v>
      </c>
      <c r="G348" s="181">
        <f t="shared" si="17"/>
        <v>302.52</v>
      </c>
      <c r="H348" s="184">
        <v>19</v>
      </c>
      <c r="I348" s="181">
        <v>690.99</v>
      </c>
      <c r="J348" s="181">
        <v>388.47</v>
      </c>
    </row>
    <row r="349" spans="1:10" ht="23.25">
      <c r="A349" s="180"/>
      <c r="B349" s="184">
        <v>29</v>
      </c>
      <c r="C349" s="181">
        <v>85.3004</v>
      </c>
      <c r="D349" s="181">
        <v>85.4757</v>
      </c>
      <c r="E349" s="181">
        <f t="shared" si="15"/>
        <v>0.17530000000000712</v>
      </c>
      <c r="F349" s="149">
        <f t="shared" si="18"/>
        <v>561.3731706536238</v>
      </c>
      <c r="G349" s="181">
        <f t="shared" si="17"/>
        <v>312.27000000000004</v>
      </c>
      <c r="H349" s="184">
        <v>20</v>
      </c>
      <c r="I349" s="181">
        <v>670.34</v>
      </c>
      <c r="J349" s="181">
        <v>358.07</v>
      </c>
    </row>
    <row r="350" spans="1:10" ht="23.25">
      <c r="A350" s="180"/>
      <c r="B350" s="184">
        <v>30</v>
      </c>
      <c r="C350" s="181">
        <v>85.0312</v>
      </c>
      <c r="D350" s="181">
        <v>85.1992</v>
      </c>
      <c r="E350" s="181">
        <f t="shared" si="15"/>
        <v>0.16800000000000637</v>
      </c>
      <c r="F350" s="149">
        <f t="shared" si="18"/>
        <v>586.9200670766013</v>
      </c>
      <c r="G350" s="181">
        <f t="shared" si="17"/>
        <v>286.24</v>
      </c>
      <c r="H350" s="184">
        <v>21</v>
      </c>
      <c r="I350" s="181">
        <v>834.24</v>
      </c>
      <c r="J350" s="181">
        <v>548</v>
      </c>
    </row>
    <row r="351" spans="1:10" ht="23.25">
      <c r="A351" s="180">
        <v>22480</v>
      </c>
      <c r="B351" s="184">
        <v>31</v>
      </c>
      <c r="C351" s="181">
        <v>84.9099</v>
      </c>
      <c r="D351" s="181">
        <v>85.0875</v>
      </c>
      <c r="E351" s="181">
        <f t="shared" si="15"/>
        <v>0.17760000000001241</v>
      </c>
      <c r="F351" s="149">
        <f t="shared" si="18"/>
        <v>585.6553998351606</v>
      </c>
      <c r="G351" s="181">
        <f t="shared" si="17"/>
        <v>303.25</v>
      </c>
      <c r="H351" s="184">
        <v>22</v>
      </c>
      <c r="I351" s="181">
        <v>717.64</v>
      </c>
      <c r="J351" s="181">
        <v>414.39</v>
      </c>
    </row>
    <row r="352" spans="1:10" ht="23.25">
      <c r="A352" s="180"/>
      <c r="B352" s="184">
        <v>32</v>
      </c>
      <c r="C352" s="181">
        <v>85.0733</v>
      </c>
      <c r="D352" s="181">
        <v>85.2611</v>
      </c>
      <c r="E352" s="181">
        <f t="shared" si="15"/>
        <v>0.18779999999999575</v>
      </c>
      <c r="F352" s="149">
        <f t="shared" si="18"/>
        <v>593.4586822562673</v>
      </c>
      <c r="G352" s="181">
        <f t="shared" si="17"/>
        <v>316.45</v>
      </c>
      <c r="H352" s="184">
        <v>23</v>
      </c>
      <c r="I352" s="181">
        <v>708.27</v>
      </c>
      <c r="J352" s="181">
        <v>391.82</v>
      </c>
    </row>
    <row r="353" spans="1:10" ht="23.25">
      <c r="A353" s="180"/>
      <c r="B353" s="184">
        <v>33</v>
      </c>
      <c r="C353" s="181">
        <v>86.0546</v>
      </c>
      <c r="D353" s="181">
        <v>86.2306</v>
      </c>
      <c r="E353" s="181">
        <f t="shared" si="15"/>
        <v>0.17600000000000193</v>
      </c>
      <c r="F353" s="149">
        <f t="shared" si="18"/>
        <v>591.4972273567532</v>
      </c>
      <c r="G353" s="181">
        <f t="shared" si="17"/>
        <v>297.55</v>
      </c>
      <c r="H353" s="184">
        <v>24</v>
      </c>
      <c r="I353" s="181">
        <v>798.72</v>
      </c>
      <c r="J353" s="181">
        <v>501.17</v>
      </c>
    </row>
    <row r="354" spans="1:10" ht="23.25">
      <c r="A354" s="180">
        <v>22487</v>
      </c>
      <c r="B354" s="184">
        <v>34</v>
      </c>
      <c r="C354" s="181">
        <v>83.776</v>
      </c>
      <c r="D354" s="181">
        <v>83.8632</v>
      </c>
      <c r="E354" s="181">
        <f t="shared" si="15"/>
        <v>0.08720000000000994</v>
      </c>
      <c r="F354" s="149">
        <f t="shared" si="18"/>
        <v>369.71084541681495</v>
      </c>
      <c r="G354" s="181">
        <f t="shared" si="17"/>
        <v>235.8599999999999</v>
      </c>
      <c r="H354" s="184">
        <v>25</v>
      </c>
      <c r="I354" s="181">
        <v>775.68</v>
      </c>
      <c r="J354" s="181">
        <v>539.82</v>
      </c>
    </row>
    <row r="355" spans="1:10" ht="23.25">
      <c r="A355" s="180"/>
      <c r="B355" s="184">
        <v>35</v>
      </c>
      <c r="C355" s="181">
        <v>85.0595</v>
      </c>
      <c r="D355" s="181">
        <v>85.1507</v>
      </c>
      <c r="E355" s="181">
        <f t="shared" si="15"/>
        <v>0.09120000000000061</v>
      </c>
      <c r="F355" s="149">
        <f t="shared" si="18"/>
        <v>354.32611989588025</v>
      </c>
      <c r="G355" s="181">
        <f t="shared" si="17"/>
        <v>257.39</v>
      </c>
      <c r="H355" s="184">
        <v>26</v>
      </c>
      <c r="I355" s="181">
        <v>790.79</v>
      </c>
      <c r="J355" s="181">
        <v>533.4</v>
      </c>
    </row>
    <row r="356" spans="1:10" ht="23.25">
      <c r="A356" s="180"/>
      <c r="B356" s="184">
        <v>36</v>
      </c>
      <c r="C356" s="181">
        <v>84.7095</v>
      </c>
      <c r="D356" s="181">
        <v>84.8135</v>
      </c>
      <c r="E356" s="181">
        <f t="shared" si="15"/>
        <v>0.1039999999999992</v>
      </c>
      <c r="F356" s="149">
        <f t="shared" si="18"/>
        <v>345.8826659571612</v>
      </c>
      <c r="G356" s="181">
        <f t="shared" si="17"/>
        <v>300.67999999999995</v>
      </c>
      <c r="H356" s="184">
        <v>27</v>
      </c>
      <c r="I356" s="181">
        <v>748.53</v>
      </c>
      <c r="J356" s="181">
        <v>447.85</v>
      </c>
    </row>
    <row r="357" spans="1:10" ht="23.25">
      <c r="A357" s="180">
        <v>22494</v>
      </c>
      <c r="B357" s="184">
        <v>28</v>
      </c>
      <c r="C357" s="181">
        <v>87.2462</v>
      </c>
      <c r="D357" s="181">
        <v>87.3315</v>
      </c>
      <c r="E357" s="181">
        <f t="shared" si="15"/>
        <v>0.0853000000000037</v>
      </c>
      <c r="F357" s="149">
        <f t="shared" si="18"/>
        <v>242.68806190964975</v>
      </c>
      <c r="G357" s="181">
        <f t="shared" si="17"/>
        <v>351.4800000000001</v>
      </c>
      <c r="H357" s="184">
        <v>28</v>
      </c>
      <c r="I357" s="181">
        <v>721.07</v>
      </c>
      <c r="J357" s="181">
        <v>369.59</v>
      </c>
    </row>
    <row r="358" spans="1:10" ht="23.25">
      <c r="A358" s="180"/>
      <c r="B358" s="184">
        <v>29</v>
      </c>
      <c r="C358" s="181">
        <v>85.2935</v>
      </c>
      <c r="D358" s="181">
        <v>85.3652</v>
      </c>
      <c r="E358" s="181">
        <f t="shared" si="15"/>
        <v>0.07170000000000698</v>
      </c>
      <c r="F358" s="149">
        <f t="shared" si="18"/>
        <v>209.31861972326442</v>
      </c>
      <c r="G358" s="181">
        <f t="shared" si="17"/>
        <v>342.53999999999996</v>
      </c>
      <c r="H358" s="184">
        <v>29</v>
      </c>
      <c r="I358" s="181">
        <v>803.64</v>
      </c>
      <c r="J358" s="181">
        <v>461.1</v>
      </c>
    </row>
    <row r="359" spans="1:10" ht="23.25">
      <c r="A359" s="180"/>
      <c r="B359" s="184">
        <v>30</v>
      </c>
      <c r="C359" s="181">
        <v>85.0147</v>
      </c>
      <c r="D359" s="181">
        <v>85.0869</v>
      </c>
      <c r="E359" s="181">
        <f t="shared" si="15"/>
        <v>0.07219999999999516</v>
      </c>
      <c r="F359" s="149">
        <f t="shared" si="18"/>
        <v>241.71409440908985</v>
      </c>
      <c r="G359" s="181">
        <f t="shared" si="17"/>
        <v>298.70000000000005</v>
      </c>
      <c r="H359" s="184">
        <v>30</v>
      </c>
      <c r="I359" s="181">
        <v>734.95</v>
      </c>
      <c r="J359" s="181">
        <v>436.25</v>
      </c>
    </row>
    <row r="360" spans="1:10" ht="23.25">
      <c r="A360" s="180">
        <v>22502</v>
      </c>
      <c r="B360" s="184">
        <v>31</v>
      </c>
      <c r="C360" s="181">
        <v>84.9444</v>
      </c>
      <c r="D360" s="181">
        <v>85.0148</v>
      </c>
      <c r="E360" s="181">
        <f t="shared" si="15"/>
        <v>0.07039999999999225</v>
      </c>
      <c r="F360" s="149">
        <f t="shared" si="18"/>
        <v>254.9616108937862</v>
      </c>
      <c r="G360" s="181">
        <f t="shared" si="17"/>
        <v>276.12</v>
      </c>
      <c r="H360" s="184">
        <v>31</v>
      </c>
      <c r="I360" s="181">
        <v>809.15</v>
      </c>
      <c r="J360" s="181">
        <v>533.03</v>
      </c>
    </row>
    <row r="361" spans="1:10" ht="23.25">
      <c r="A361" s="180"/>
      <c r="B361" s="184">
        <v>32</v>
      </c>
      <c r="C361" s="181">
        <v>85.0583</v>
      </c>
      <c r="D361" s="181">
        <v>85.1336</v>
      </c>
      <c r="E361" s="181">
        <f t="shared" si="15"/>
        <v>0.07529999999999859</v>
      </c>
      <c r="F361" s="149">
        <f t="shared" si="18"/>
        <v>248.35911474652391</v>
      </c>
      <c r="G361" s="181">
        <f t="shared" si="17"/>
        <v>303.19</v>
      </c>
      <c r="H361" s="184">
        <v>32</v>
      </c>
      <c r="I361" s="181">
        <v>794.11</v>
      </c>
      <c r="J361" s="181">
        <v>490.92</v>
      </c>
    </row>
    <row r="362" spans="1:10" ht="23.25">
      <c r="A362" s="180"/>
      <c r="B362" s="184">
        <v>33</v>
      </c>
      <c r="C362" s="181">
        <v>86.0298</v>
      </c>
      <c r="D362" s="181">
        <v>86.1065</v>
      </c>
      <c r="E362" s="181">
        <f t="shared" si="15"/>
        <v>0.07670000000000243</v>
      </c>
      <c r="F362" s="149">
        <f t="shared" si="18"/>
        <v>260.653843539735</v>
      </c>
      <c r="G362" s="181">
        <f t="shared" si="17"/>
        <v>294.26</v>
      </c>
      <c r="H362" s="184">
        <v>33</v>
      </c>
      <c r="I362" s="181">
        <v>824.85</v>
      </c>
      <c r="J362" s="181">
        <v>530.59</v>
      </c>
    </row>
    <row r="363" spans="1:10" ht="23.25">
      <c r="A363" s="180">
        <v>22511</v>
      </c>
      <c r="B363" s="184">
        <v>34</v>
      </c>
      <c r="C363" s="181">
        <v>83.7701</v>
      </c>
      <c r="D363" s="181">
        <v>83.8501</v>
      </c>
      <c r="E363" s="181">
        <f t="shared" si="15"/>
        <v>0.0799999999999983</v>
      </c>
      <c r="F363" s="149">
        <f t="shared" si="18"/>
        <v>234.15776379335085</v>
      </c>
      <c r="G363" s="181">
        <f t="shared" si="17"/>
        <v>341.6499999999999</v>
      </c>
      <c r="H363" s="184">
        <v>34</v>
      </c>
      <c r="I363" s="181">
        <v>711.06</v>
      </c>
      <c r="J363" s="181">
        <v>369.41</v>
      </c>
    </row>
    <row r="364" spans="1:10" ht="23.25">
      <c r="A364" s="180"/>
      <c r="B364" s="184">
        <v>35</v>
      </c>
      <c r="C364" s="181">
        <v>85.0317</v>
      </c>
      <c r="D364" s="181">
        <v>85.1004</v>
      </c>
      <c r="E364" s="181">
        <f t="shared" si="15"/>
        <v>0.06869999999999266</v>
      </c>
      <c r="F364" s="149">
        <f t="shared" si="18"/>
        <v>257.4576525258306</v>
      </c>
      <c r="G364" s="181">
        <f t="shared" si="17"/>
        <v>266.84000000000003</v>
      </c>
      <c r="H364" s="184">
        <v>35</v>
      </c>
      <c r="I364" s="181">
        <v>842.47</v>
      </c>
      <c r="J364" s="181">
        <v>575.63</v>
      </c>
    </row>
    <row r="365" spans="1:10" ht="23.25">
      <c r="A365" s="180"/>
      <c r="B365" s="184">
        <v>36</v>
      </c>
      <c r="C365" s="181">
        <v>84.6168</v>
      </c>
      <c r="D365" s="181">
        <v>84.6954</v>
      </c>
      <c r="E365" s="181">
        <f t="shared" si="15"/>
        <v>0.07860000000000866</v>
      </c>
      <c r="F365" s="149">
        <f t="shared" si="18"/>
        <v>238.13852026906818</v>
      </c>
      <c r="G365" s="181">
        <f t="shared" si="17"/>
        <v>330.06000000000006</v>
      </c>
      <c r="H365" s="184">
        <v>36</v>
      </c>
      <c r="I365" s="181">
        <v>679.46</v>
      </c>
      <c r="J365" s="181">
        <v>349.4</v>
      </c>
    </row>
    <row r="366" spans="1:10" ht="23.25">
      <c r="A366" s="180">
        <v>22527</v>
      </c>
      <c r="B366" s="184">
        <v>28</v>
      </c>
      <c r="C366" s="181">
        <v>87.2041</v>
      </c>
      <c r="D366" s="181">
        <v>87.2636</v>
      </c>
      <c r="E366" s="181">
        <f t="shared" si="15"/>
        <v>0.059499999999999886</v>
      </c>
      <c r="F366" s="149">
        <f t="shared" si="18"/>
        <v>186.6900944432239</v>
      </c>
      <c r="G366" s="181">
        <f t="shared" si="17"/>
        <v>318.71</v>
      </c>
      <c r="H366" s="184">
        <v>37</v>
      </c>
      <c r="I366" s="181">
        <v>688.26</v>
      </c>
      <c r="J366" s="181">
        <v>369.55</v>
      </c>
    </row>
    <row r="367" spans="1:10" ht="23.25">
      <c r="A367" s="180"/>
      <c r="B367" s="184">
        <v>29</v>
      </c>
      <c r="C367" s="181">
        <v>85.2333</v>
      </c>
      <c r="D367" s="181">
        <v>85.279</v>
      </c>
      <c r="E367" s="181">
        <f t="shared" si="15"/>
        <v>0.04569999999999652</v>
      </c>
      <c r="F367" s="149">
        <f t="shared" si="18"/>
        <v>167.34409901496403</v>
      </c>
      <c r="G367" s="181">
        <f t="shared" si="17"/>
        <v>273.09</v>
      </c>
      <c r="H367" s="184">
        <v>38</v>
      </c>
      <c r="I367" s="181">
        <v>775.29</v>
      </c>
      <c r="J367" s="181">
        <v>502.2</v>
      </c>
    </row>
    <row r="368" spans="1:10" ht="23.25">
      <c r="A368" s="180"/>
      <c r="B368" s="184">
        <v>30</v>
      </c>
      <c r="C368" s="181">
        <v>84.9291</v>
      </c>
      <c r="D368" s="181">
        <v>84.974</v>
      </c>
      <c r="E368" s="181">
        <f t="shared" si="15"/>
        <v>0.044899999999998386</v>
      </c>
      <c r="F368" s="149">
        <f t="shared" si="18"/>
        <v>159.62741751990325</v>
      </c>
      <c r="G368" s="181">
        <f t="shared" si="17"/>
        <v>281.28</v>
      </c>
      <c r="H368" s="184">
        <v>39</v>
      </c>
      <c r="I368" s="181">
        <v>811.39</v>
      </c>
      <c r="J368" s="181">
        <v>530.11</v>
      </c>
    </row>
    <row r="369" spans="1:10" ht="23.25">
      <c r="A369" s="180">
        <v>22535</v>
      </c>
      <c r="B369" s="184">
        <v>31</v>
      </c>
      <c r="C369" s="181">
        <v>84.8808</v>
      </c>
      <c r="D369" s="181">
        <v>85.1405</v>
      </c>
      <c r="E369" s="181">
        <f t="shared" si="15"/>
        <v>0.25970000000000937</v>
      </c>
      <c r="F369" s="149">
        <f t="shared" si="18"/>
        <v>876.5652951699778</v>
      </c>
      <c r="G369" s="181">
        <f t="shared" si="17"/>
        <v>296.27000000000004</v>
      </c>
      <c r="H369" s="184">
        <v>40</v>
      </c>
      <c r="I369" s="181">
        <v>781.73</v>
      </c>
      <c r="J369" s="181">
        <v>485.46</v>
      </c>
    </row>
    <row r="370" spans="1:10" ht="23.25">
      <c r="A370" s="180"/>
      <c r="B370" s="184">
        <v>32</v>
      </c>
      <c r="C370" s="181">
        <v>84.9926</v>
      </c>
      <c r="D370" s="181">
        <v>85.2028</v>
      </c>
      <c r="E370" s="181">
        <f t="shared" si="15"/>
        <v>0.2102000000000004</v>
      </c>
      <c r="F370" s="149">
        <f t="shared" si="18"/>
        <v>634.7960015703813</v>
      </c>
      <c r="G370" s="181">
        <f t="shared" si="17"/>
        <v>331.13</v>
      </c>
      <c r="H370" s="184">
        <v>41</v>
      </c>
      <c r="I370" s="181">
        <v>751.13</v>
      </c>
      <c r="J370" s="181">
        <v>420</v>
      </c>
    </row>
    <row r="371" spans="1:10" ht="23.25">
      <c r="A371" s="180"/>
      <c r="B371" s="184">
        <v>33</v>
      </c>
      <c r="C371" s="181">
        <v>85.9554</v>
      </c>
      <c r="D371" s="181">
        <v>86.1584</v>
      </c>
      <c r="E371" s="181">
        <f t="shared" si="15"/>
        <v>0.20300000000000296</v>
      </c>
      <c r="F371" s="149">
        <f t="shared" si="18"/>
        <v>682.9038552109365</v>
      </c>
      <c r="G371" s="181">
        <f t="shared" si="17"/>
        <v>297.26</v>
      </c>
      <c r="H371" s="184">
        <v>42</v>
      </c>
      <c r="I371" s="181">
        <v>840.27</v>
      </c>
      <c r="J371" s="181">
        <v>543.01</v>
      </c>
    </row>
    <row r="372" spans="1:10" ht="23.25">
      <c r="A372" s="180">
        <v>22544</v>
      </c>
      <c r="B372" s="184">
        <v>34</v>
      </c>
      <c r="C372" s="181">
        <v>83.7118</v>
      </c>
      <c r="D372" s="181">
        <v>83.9718</v>
      </c>
      <c r="E372" s="181">
        <f t="shared" si="15"/>
        <v>0.2600000000000051</v>
      </c>
      <c r="F372" s="149">
        <f t="shared" si="18"/>
        <v>793.4812463759426</v>
      </c>
      <c r="G372" s="181">
        <f t="shared" si="17"/>
        <v>327.67</v>
      </c>
      <c r="H372" s="184">
        <v>43</v>
      </c>
      <c r="I372" s="181">
        <v>674.73</v>
      </c>
      <c r="J372" s="181">
        <v>347.06</v>
      </c>
    </row>
    <row r="373" spans="1:10" ht="23.25">
      <c r="A373" s="180"/>
      <c r="B373" s="184">
        <v>35</v>
      </c>
      <c r="C373" s="181">
        <v>84.9654</v>
      </c>
      <c r="D373" s="181">
        <v>85.1897</v>
      </c>
      <c r="E373" s="181">
        <f t="shared" si="15"/>
        <v>0.2242999999999995</v>
      </c>
      <c r="F373" s="149">
        <f t="shared" si="18"/>
        <v>794.9108693340875</v>
      </c>
      <c r="G373" s="181">
        <f t="shared" si="17"/>
        <v>282.1700000000001</v>
      </c>
      <c r="H373" s="184">
        <v>44</v>
      </c>
      <c r="I373" s="181">
        <v>812.73</v>
      </c>
      <c r="J373" s="181">
        <v>530.56</v>
      </c>
    </row>
    <row r="374" spans="1:10" ht="23.25">
      <c r="A374" s="180"/>
      <c r="B374" s="184">
        <v>36</v>
      </c>
      <c r="C374" s="181">
        <v>84.5323</v>
      </c>
      <c r="D374" s="181">
        <v>84.7385</v>
      </c>
      <c r="E374" s="181">
        <f t="shared" si="15"/>
        <v>0.2061999999999955</v>
      </c>
      <c r="F374" s="149">
        <f t="shared" si="18"/>
        <v>604.9581927533973</v>
      </c>
      <c r="G374" s="181">
        <f t="shared" si="17"/>
        <v>340.85</v>
      </c>
      <c r="H374" s="184">
        <v>45</v>
      </c>
      <c r="I374" s="181">
        <v>801.99</v>
      </c>
      <c r="J374" s="181">
        <v>461.14</v>
      </c>
    </row>
    <row r="375" spans="1:10" ht="23.25">
      <c r="A375" s="180">
        <v>22555</v>
      </c>
      <c r="B375" s="184">
        <v>28</v>
      </c>
      <c r="C375" s="181">
        <v>87.246</v>
      </c>
      <c r="D375" s="181">
        <v>87.2823</v>
      </c>
      <c r="E375" s="181">
        <f t="shared" si="15"/>
        <v>0.03630000000001132</v>
      </c>
      <c r="F375" s="149">
        <f t="shared" si="18"/>
        <v>116.75779993570706</v>
      </c>
      <c r="G375" s="181">
        <f t="shared" si="17"/>
        <v>310.9</v>
      </c>
      <c r="H375" s="184">
        <v>46</v>
      </c>
      <c r="I375" s="181">
        <v>796.15</v>
      </c>
      <c r="J375" s="181">
        <v>485.25</v>
      </c>
    </row>
    <row r="376" spans="1:10" ht="23.25">
      <c r="A376" s="180"/>
      <c r="B376" s="184">
        <v>29</v>
      </c>
      <c r="C376" s="181">
        <v>85.2763</v>
      </c>
      <c r="D376" s="181">
        <v>85.3036</v>
      </c>
      <c r="E376" s="181">
        <f t="shared" si="15"/>
        <v>0.02729999999999677</v>
      </c>
      <c r="F376" s="149">
        <f t="shared" si="18"/>
        <v>82.99890550892852</v>
      </c>
      <c r="G376" s="181">
        <f t="shared" si="17"/>
        <v>328.92</v>
      </c>
      <c r="H376" s="184">
        <v>47</v>
      </c>
      <c r="I376" s="181">
        <v>705.01</v>
      </c>
      <c r="J376" s="181">
        <v>376.09</v>
      </c>
    </row>
    <row r="377" spans="1:10" ht="23.25">
      <c r="A377" s="180"/>
      <c r="B377" s="184">
        <v>30</v>
      </c>
      <c r="C377" s="181">
        <v>84.96954</v>
      </c>
      <c r="D377" s="181">
        <v>85.002</v>
      </c>
      <c r="E377" s="181">
        <f t="shared" si="15"/>
        <v>0.03246000000000038</v>
      </c>
      <c r="F377" s="149">
        <f t="shared" si="18"/>
        <v>93.04058702132647</v>
      </c>
      <c r="G377" s="181">
        <f t="shared" si="17"/>
        <v>348.88</v>
      </c>
      <c r="H377" s="184">
        <v>48</v>
      </c>
      <c r="I377" s="181">
        <v>686.9</v>
      </c>
      <c r="J377" s="181">
        <v>338.02</v>
      </c>
    </row>
    <row r="378" spans="1:10" ht="23.25">
      <c r="A378" s="180">
        <v>22572</v>
      </c>
      <c r="B378" s="184">
        <v>31</v>
      </c>
      <c r="C378" s="181">
        <v>84.8855</v>
      </c>
      <c r="D378" s="181">
        <v>84.9283</v>
      </c>
      <c r="E378" s="181">
        <f t="shared" si="15"/>
        <v>0.04279999999999973</v>
      </c>
      <c r="F378" s="149">
        <f t="shared" si="18"/>
        <v>118.67461527796955</v>
      </c>
      <c r="G378" s="181">
        <f t="shared" si="17"/>
        <v>360.65000000000003</v>
      </c>
      <c r="H378" s="184">
        <v>49</v>
      </c>
      <c r="I378" s="181">
        <v>660.1</v>
      </c>
      <c r="J378" s="181">
        <v>299.45</v>
      </c>
    </row>
    <row r="379" spans="1:10" ht="23.25">
      <c r="A379" s="180"/>
      <c r="B379" s="184">
        <v>32</v>
      </c>
      <c r="C379" s="181">
        <v>85.0238</v>
      </c>
      <c r="D379" s="181">
        <v>85.0507</v>
      </c>
      <c r="E379" s="181">
        <f t="shared" si="15"/>
        <v>0.026900000000011914</v>
      </c>
      <c r="F379" s="149">
        <f t="shared" si="18"/>
        <v>102.03694571942462</v>
      </c>
      <c r="G379" s="181">
        <f t="shared" si="17"/>
        <v>263.63</v>
      </c>
      <c r="H379" s="184">
        <v>50</v>
      </c>
      <c r="I379" s="181">
        <v>835.17</v>
      </c>
      <c r="J379" s="181">
        <v>571.54</v>
      </c>
    </row>
    <row r="380" spans="1:10" ht="23.25">
      <c r="A380" s="180"/>
      <c r="B380" s="184">
        <v>33</v>
      </c>
      <c r="C380" s="181">
        <v>85.9911</v>
      </c>
      <c r="D380" s="181">
        <v>86.0183</v>
      </c>
      <c r="E380" s="181">
        <f t="shared" si="15"/>
        <v>0.02719999999999345</v>
      </c>
      <c r="F380" s="149">
        <f t="shared" si="18"/>
        <v>86.81220477465035</v>
      </c>
      <c r="G380" s="181">
        <f t="shared" si="17"/>
        <v>313.32000000000005</v>
      </c>
      <c r="H380" s="184">
        <v>51</v>
      </c>
      <c r="I380" s="181">
        <v>722.45</v>
      </c>
      <c r="J380" s="181">
        <v>409.13</v>
      </c>
    </row>
    <row r="381" spans="1:10" ht="23.25">
      <c r="A381" s="180">
        <v>22584</v>
      </c>
      <c r="B381" s="184">
        <v>34</v>
      </c>
      <c r="C381" s="181">
        <v>83.7466</v>
      </c>
      <c r="D381" s="181">
        <v>83.8792</v>
      </c>
      <c r="E381" s="181">
        <f t="shared" si="15"/>
        <v>0.1325999999999965</v>
      </c>
      <c r="F381" s="149">
        <f t="shared" si="18"/>
        <v>409.04463707312993</v>
      </c>
      <c r="G381" s="181">
        <f t="shared" si="17"/>
        <v>324.16999999999996</v>
      </c>
      <c r="H381" s="184">
        <v>52</v>
      </c>
      <c r="I381" s="181">
        <v>912.65</v>
      </c>
      <c r="J381" s="181">
        <v>588.48</v>
      </c>
    </row>
    <row r="382" spans="1:10" ht="23.25">
      <c r="A382" s="180"/>
      <c r="B382" s="184">
        <v>35</v>
      </c>
      <c r="C382" s="181">
        <v>85.0349</v>
      </c>
      <c r="D382" s="181">
        <v>85.2261</v>
      </c>
      <c r="E382" s="181">
        <f t="shared" si="15"/>
        <v>0.19120000000000914</v>
      </c>
      <c r="F382" s="149">
        <f t="shared" si="18"/>
        <v>570.1505889369588</v>
      </c>
      <c r="G382" s="181">
        <f t="shared" si="17"/>
        <v>335.35</v>
      </c>
      <c r="H382" s="184">
        <v>53</v>
      </c>
      <c r="I382" s="181">
        <v>825.08</v>
      </c>
      <c r="J382" s="181">
        <v>489.73</v>
      </c>
    </row>
    <row r="383" spans="1:10" ht="23.25">
      <c r="A383" s="180"/>
      <c r="B383" s="184">
        <v>36</v>
      </c>
      <c r="C383" s="181">
        <v>84.5808</v>
      </c>
      <c r="D383" s="181">
        <v>84.7662</v>
      </c>
      <c r="E383" s="181">
        <f t="shared" si="15"/>
        <v>0.18540000000000134</v>
      </c>
      <c r="F383" s="149">
        <f t="shared" si="18"/>
        <v>567.4757430136859</v>
      </c>
      <c r="G383" s="181">
        <f t="shared" si="17"/>
        <v>326.71000000000004</v>
      </c>
      <c r="H383" s="184">
        <v>54</v>
      </c>
      <c r="I383" s="181">
        <v>846.59</v>
      </c>
      <c r="J383" s="181">
        <v>519.88</v>
      </c>
    </row>
    <row r="384" spans="1:10" ht="23.25">
      <c r="A384" s="180">
        <v>22590</v>
      </c>
      <c r="B384" s="184">
        <v>28</v>
      </c>
      <c r="C384" s="181">
        <v>87.2767</v>
      </c>
      <c r="D384" s="181">
        <v>87.282</v>
      </c>
      <c r="E384" s="181">
        <f t="shared" si="15"/>
        <v>0.005299999999991201</v>
      </c>
      <c r="F384" s="149">
        <f t="shared" si="18"/>
        <v>18.060998466489018</v>
      </c>
      <c r="G384" s="181">
        <f t="shared" si="17"/>
        <v>293.44999999999993</v>
      </c>
      <c r="H384" s="184">
        <v>55</v>
      </c>
      <c r="I384" s="181">
        <v>783.56</v>
      </c>
      <c r="J384" s="181">
        <v>490.11</v>
      </c>
    </row>
    <row r="385" spans="1:10" ht="23.25">
      <c r="A385" s="180"/>
      <c r="B385" s="184">
        <v>29</v>
      </c>
      <c r="C385" s="181">
        <v>85.3053</v>
      </c>
      <c r="D385" s="181">
        <v>85.3132</v>
      </c>
      <c r="E385" s="181">
        <f t="shared" si="15"/>
        <v>0.007899999999992247</v>
      </c>
      <c r="F385" s="149">
        <f t="shared" si="18"/>
        <v>23.04752457914125</v>
      </c>
      <c r="G385" s="181">
        <f t="shared" si="17"/>
        <v>342.77000000000004</v>
      </c>
      <c r="H385" s="184">
        <v>56</v>
      </c>
      <c r="I385" s="181">
        <v>803.97</v>
      </c>
      <c r="J385" s="181">
        <v>461.2</v>
      </c>
    </row>
    <row r="386" spans="1:10" ht="23.25">
      <c r="A386" s="180"/>
      <c r="B386" s="184">
        <v>30</v>
      </c>
      <c r="C386" s="181">
        <v>85.0197</v>
      </c>
      <c r="D386" s="181">
        <v>85.0217</v>
      </c>
      <c r="E386" s="181">
        <f t="shared" si="15"/>
        <v>0.001999999999995339</v>
      </c>
      <c r="F386" s="149">
        <f t="shared" si="18"/>
        <v>6.646063868658287</v>
      </c>
      <c r="G386" s="181">
        <f t="shared" si="17"/>
        <v>300.93000000000006</v>
      </c>
      <c r="H386" s="184">
        <v>57</v>
      </c>
      <c r="I386" s="181">
        <v>823.99</v>
      </c>
      <c r="J386" s="181">
        <v>523.06</v>
      </c>
    </row>
    <row r="387" spans="1:10" ht="23.25">
      <c r="A387" s="180">
        <v>22598</v>
      </c>
      <c r="B387" s="184">
        <v>31</v>
      </c>
      <c r="C387" s="181">
        <v>84.9246</v>
      </c>
      <c r="D387" s="181">
        <v>84.9318</v>
      </c>
      <c r="E387" s="181">
        <f t="shared" si="15"/>
        <v>0.007199999999997431</v>
      </c>
      <c r="F387" s="149">
        <f t="shared" si="18"/>
        <v>21.54269642749515</v>
      </c>
      <c r="G387" s="181">
        <f t="shared" si="17"/>
        <v>334.22</v>
      </c>
      <c r="H387" s="184">
        <v>58</v>
      </c>
      <c r="I387" s="181">
        <v>709.11</v>
      </c>
      <c r="J387" s="181">
        <v>374.89</v>
      </c>
    </row>
    <row r="388" spans="1:10" ht="23.25">
      <c r="A388" s="180"/>
      <c r="B388" s="184">
        <v>32</v>
      </c>
      <c r="C388" s="181">
        <v>85.0897</v>
      </c>
      <c r="D388" s="181">
        <v>85.095</v>
      </c>
      <c r="E388" s="181">
        <f t="shared" si="15"/>
        <v>0.0053000000000054115</v>
      </c>
      <c r="F388" s="149">
        <f t="shared" si="18"/>
        <v>18.289737041912527</v>
      </c>
      <c r="G388" s="181">
        <f t="shared" si="17"/>
        <v>289.78</v>
      </c>
      <c r="H388" s="184">
        <v>59</v>
      </c>
      <c r="I388" s="181">
        <v>831.6</v>
      </c>
      <c r="J388" s="181">
        <v>541.82</v>
      </c>
    </row>
    <row r="389" spans="1:10" ht="23.25">
      <c r="A389" s="180"/>
      <c r="B389" s="184">
        <v>33</v>
      </c>
      <c r="C389" s="181">
        <v>86.043</v>
      </c>
      <c r="D389" s="181">
        <v>86.0498</v>
      </c>
      <c r="E389" s="181">
        <f t="shared" si="15"/>
        <v>0.006799999999998363</v>
      </c>
      <c r="F389" s="149">
        <f t="shared" si="18"/>
        <v>20.928228487007154</v>
      </c>
      <c r="G389" s="181">
        <f t="shared" si="17"/>
        <v>324.91999999999996</v>
      </c>
      <c r="H389" s="184">
        <v>60</v>
      </c>
      <c r="I389" s="181">
        <v>639.15</v>
      </c>
      <c r="J389" s="181">
        <v>314.23</v>
      </c>
    </row>
    <row r="390" spans="1:10" ht="23.25">
      <c r="A390" s="180">
        <v>22606</v>
      </c>
      <c r="B390" s="184">
        <v>34</v>
      </c>
      <c r="C390" s="181">
        <v>83.8008</v>
      </c>
      <c r="D390" s="181">
        <v>83.806</v>
      </c>
      <c r="E390" s="181">
        <f t="shared" si="15"/>
        <v>0.005200000000002092</v>
      </c>
      <c r="F390" s="149">
        <f t="shared" si="18"/>
        <v>16.10056661610085</v>
      </c>
      <c r="G390" s="181">
        <f t="shared" si="17"/>
        <v>322.97</v>
      </c>
      <c r="H390" s="184">
        <v>61</v>
      </c>
      <c r="I390" s="181">
        <v>813.94</v>
      </c>
      <c r="J390" s="181">
        <v>490.97</v>
      </c>
    </row>
    <row r="391" spans="1:10" ht="23.25">
      <c r="A391" s="180"/>
      <c r="B391" s="184">
        <v>35</v>
      </c>
      <c r="C391" s="181">
        <v>85.0357</v>
      </c>
      <c r="D391" s="181">
        <v>85.0441</v>
      </c>
      <c r="E391" s="181">
        <f t="shared" si="15"/>
        <v>0.008399999999994634</v>
      </c>
      <c r="F391" s="149">
        <f t="shared" si="18"/>
        <v>29.504741833490115</v>
      </c>
      <c r="G391" s="181">
        <f t="shared" si="17"/>
        <v>284.69999999999993</v>
      </c>
      <c r="H391" s="184">
        <v>62</v>
      </c>
      <c r="I391" s="181">
        <v>822.4</v>
      </c>
      <c r="J391" s="181">
        <v>537.7</v>
      </c>
    </row>
    <row r="392" spans="1:10" ht="23.25">
      <c r="A392" s="180"/>
      <c r="B392" s="184">
        <v>36</v>
      </c>
      <c r="C392" s="181">
        <v>84.6065</v>
      </c>
      <c r="D392" s="181">
        <v>84.6109</v>
      </c>
      <c r="E392" s="181">
        <f t="shared" si="15"/>
        <v>0.004400000000003956</v>
      </c>
      <c r="F392" s="149">
        <f t="shared" si="18"/>
        <v>15.374938849688856</v>
      </c>
      <c r="G392" s="181">
        <f t="shared" si="17"/>
        <v>286.17999999999995</v>
      </c>
      <c r="H392" s="184">
        <v>63</v>
      </c>
      <c r="I392" s="181">
        <v>838.42</v>
      </c>
      <c r="J392" s="181">
        <v>552.24</v>
      </c>
    </row>
    <row r="393" spans="1:10" ht="23.25">
      <c r="A393" s="180">
        <v>22618</v>
      </c>
      <c r="B393" s="184">
        <v>7</v>
      </c>
      <c r="C393" s="181">
        <v>86.4898</v>
      </c>
      <c r="D393" s="181">
        <v>86.5005</v>
      </c>
      <c r="E393" s="181">
        <f t="shared" si="15"/>
        <v>0.010699999999999932</v>
      </c>
      <c r="F393" s="149">
        <f t="shared" si="18"/>
        <v>35.14188124014691</v>
      </c>
      <c r="G393" s="181">
        <f t="shared" si="17"/>
        <v>304.48</v>
      </c>
      <c r="H393" s="184">
        <v>64</v>
      </c>
      <c r="I393" s="181">
        <v>643.83</v>
      </c>
      <c r="J393" s="181">
        <v>339.35</v>
      </c>
    </row>
    <row r="394" spans="1:10" ht="23.25">
      <c r="A394" s="180"/>
      <c r="B394" s="184">
        <v>8</v>
      </c>
      <c r="C394" s="181">
        <v>84.8209</v>
      </c>
      <c r="D394" s="181">
        <v>84.8367</v>
      </c>
      <c r="E394" s="181">
        <f t="shared" si="15"/>
        <v>0.015799999999998704</v>
      </c>
      <c r="F394" s="149">
        <f aca="true" t="shared" si="19" ref="F394:F420">((10^6)*E394/G394)</f>
        <v>48.954298993024636</v>
      </c>
      <c r="G394" s="181">
        <f t="shared" si="17"/>
        <v>322.75000000000006</v>
      </c>
      <c r="H394" s="184">
        <v>65</v>
      </c>
      <c r="I394" s="181">
        <v>691.71</v>
      </c>
      <c r="J394" s="181">
        <v>368.96</v>
      </c>
    </row>
    <row r="395" spans="1:10" ht="23.25">
      <c r="A395" s="180"/>
      <c r="B395" s="184">
        <v>9</v>
      </c>
      <c r="C395" s="181">
        <v>87.6587</v>
      </c>
      <c r="D395" s="181">
        <v>87.6642</v>
      </c>
      <c r="E395" s="181">
        <f t="shared" si="15"/>
        <v>0.00549999999999784</v>
      </c>
      <c r="F395" s="149">
        <f t="shared" si="19"/>
        <v>20.037889828030607</v>
      </c>
      <c r="G395" s="181">
        <f t="shared" si="17"/>
        <v>274.47999999999996</v>
      </c>
      <c r="H395" s="184">
        <v>66</v>
      </c>
      <c r="I395" s="181">
        <v>675.55</v>
      </c>
      <c r="J395" s="181">
        <v>401.07</v>
      </c>
    </row>
    <row r="396" spans="1:10" ht="23.25">
      <c r="A396" s="186">
        <v>22628</v>
      </c>
      <c r="B396" s="184">
        <v>10</v>
      </c>
      <c r="C396" s="181">
        <v>85.0906</v>
      </c>
      <c r="D396" s="181">
        <v>85.0965</v>
      </c>
      <c r="E396" s="181">
        <f t="shared" si="15"/>
        <v>0.005900000000011119</v>
      </c>
      <c r="F396" s="149">
        <f t="shared" si="19"/>
        <v>18.534807740673276</v>
      </c>
      <c r="G396" s="181">
        <f t="shared" si="17"/>
        <v>318.32000000000005</v>
      </c>
      <c r="H396" s="184">
        <v>67</v>
      </c>
      <c r="I396" s="181">
        <v>683.96</v>
      </c>
      <c r="J396" s="181">
        <v>365.64</v>
      </c>
    </row>
    <row r="397" spans="1:10" ht="23.25">
      <c r="A397" s="180"/>
      <c r="B397" s="184">
        <v>11</v>
      </c>
      <c r="C397" s="181">
        <v>86.1336</v>
      </c>
      <c r="D397" s="181">
        <v>86.1345</v>
      </c>
      <c r="E397" s="181">
        <f t="shared" si="15"/>
        <v>0.0009000000000014552</v>
      </c>
      <c r="F397" s="149">
        <f t="shared" si="19"/>
        <v>3.439841002910316</v>
      </c>
      <c r="G397" s="181">
        <f t="shared" si="17"/>
        <v>261.64000000000004</v>
      </c>
      <c r="H397" s="184">
        <v>68</v>
      </c>
      <c r="I397" s="181">
        <v>624.2</v>
      </c>
      <c r="J397" s="181">
        <v>362.56</v>
      </c>
    </row>
    <row r="398" spans="1:10" ht="23.25">
      <c r="A398" s="180"/>
      <c r="B398" s="184">
        <v>12</v>
      </c>
      <c r="C398" s="181">
        <v>84.8923</v>
      </c>
      <c r="D398" s="181">
        <v>84.8964</v>
      </c>
      <c r="E398" s="181">
        <f t="shared" si="15"/>
        <v>0.004099999999993997</v>
      </c>
      <c r="F398" s="149">
        <f t="shared" si="19"/>
        <v>13.435574780423375</v>
      </c>
      <c r="G398" s="181">
        <f t="shared" si="17"/>
        <v>305.16</v>
      </c>
      <c r="H398" s="184">
        <v>69</v>
      </c>
      <c r="I398" s="181">
        <v>672.71</v>
      </c>
      <c r="J398" s="181">
        <v>367.55</v>
      </c>
    </row>
    <row r="399" spans="1:10" ht="23.25">
      <c r="A399" s="180">
        <v>22648</v>
      </c>
      <c r="B399" s="184">
        <v>7</v>
      </c>
      <c r="C399" s="181">
        <v>86.4375</v>
      </c>
      <c r="D399" s="181">
        <v>86.4942</v>
      </c>
      <c r="E399" s="181">
        <f t="shared" si="15"/>
        <v>0.05670000000000641</v>
      </c>
      <c r="F399" s="149">
        <f t="shared" si="19"/>
        <v>243.19107870472408</v>
      </c>
      <c r="G399" s="181">
        <f t="shared" si="17"/>
        <v>233.14999999999998</v>
      </c>
      <c r="H399" s="184">
        <v>70</v>
      </c>
      <c r="I399" s="181">
        <v>782.72</v>
      </c>
      <c r="J399" s="181">
        <v>549.57</v>
      </c>
    </row>
    <row r="400" spans="1:10" ht="23.25">
      <c r="A400" s="180"/>
      <c r="B400" s="184">
        <v>8</v>
      </c>
      <c r="C400" s="181">
        <v>84.7737</v>
      </c>
      <c r="D400" s="181">
        <v>84.8362</v>
      </c>
      <c r="E400" s="181">
        <f t="shared" si="15"/>
        <v>0.0625</v>
      </c>
      <c r="F400" s="149">
        <f t="shared" si="19"/>
        <v>232.5581395348837</v>
      </c>
      <c r="G400" s="181">
        <f t="shared" si="17"/>
        <v>268.75</v>
      </c>
      <c r="H400" s="184">
        <v>71</v>
      </c>
      <c r="I400" s="181">
        <v>820.72</v>
      </c>
      <c r="J400" s="181">
        <v>551.97</v>
      </c>
    </row>
    <row r="401" spans="1:10" ht="23.25">
      <c r="A401" s="180"/>
      <c r="B401" s="184">
        <v>9</v>
      </c>
      <c r="C401" s="181">
        <v>87.5856</v>
      </c>
      <c r="D401" s="181">
        <v>87.6459</v>
      </c>
      <c r="E401" s="181">
        <f t="shared" si="15"/>
        <v>0.06029999999999802</v>
      </c>
      <c r="F401" s="149">
        <f t="shared" si="19"/>
        <v>210.57410252827916</v>
      </c>
      <c r="G401" s="181">
        <f t="shared" si="17"/>
        <v>286.36</v>
      </c>
      <c r="H401" s="184">
        <v>72</v>
      </c>
      <c r="I401" s="181">
        <v>826.58</v>
      </c>
      <c r="J401" s="181">
        <v>540.22</v>
      </c>
    </row>
    <row r="402" spans="1:10" ht="23.25">
      <c r="A402" s="180">
        <v>22655</v>
      </c>
      <c r="B402" s="184">
        <v>10</v>
      </c>
      <c r="C402" s="181">
        <v>85.0227</v>
      </c>
      <c r="D402" s="181">
        <v>85.0737</v>
      </c>
      <c r="E402" s="181">
        <f t="shared" si="15"/>
        <v>0.05100000000000193</v>
      </c>
      <c r="F402" s="149">
        <f t="shared" si="19"/>
        <v>152.19337511191267</v>
      </c>
      <c r="G402" s="181">
        <f t="shared" si="17"/>
        <v>335.1</v>
      </c>
      <c r="H402" s="184">
        <v>73</v>
      </c>
      <c r="I402" s="181">
        <v>674.46</v>
      </c>
      <c r="J402" s="181">
        <v>339.36</v>
      </c>
    </row>
    <row r="403" spans="1:10" ht="23.25">
      <c r="A403" s="180"/>
      <c r="B403" s="184">
        <v>11</v>
      </c>
      <c r="C403" s="181">
        <v>86.0506</v>
      </c>
      <c r="D403" s="181">
        <v>86.104</v>
      </c>
      <c r="E403" s="181">
        <f t="shared" si="15"/>
        <v>0.05339999999999634</v>
      </c>
      <c r="F403" s="149">
        <f t="shared" si="19"/>
        <v>186.44600398029516</v>
      </c>
      <c r="G403" s="181">
        <f t="shared" si="17"/>
        <v>286.41</v>
      </c>
      <c r="H403" s="184">
        <v>74</v>
      </c>
      <c r="I403" s="181">
        <v>651.61</v>
      </c>
      <c r="J403" s="181">
        <v>365.2</v>
      </c>
    </row>
    <row r="404" spans="1:10" ht="23.25">
      <c r="A404" s="180"/>
      <c r="B404" s="184">
        <v>12</v>
      </c>
      <c r="C404" s="181">
        <v>84.8013</v>
      </c>
      <c r="D404" s="181">
        <v>84.8634</v>
      </c>
      <c r="E404" s="181">
        <f t="shared" si="15"/>
        <v>0.06210000000000093</v>
      </c>
      <c r="F404" s="149">
        <f t="shared" si="19"/>
        <v>228.80512877197197</v>
      </c>
      <c r="G404" s="181">
        <f t="shared" si="17"/>
        <v>271.4100000000001</v>
      </c>
      <c r="H404" s="184">
        <v>75</v>
      </c>
      <c r="I404" s="181">
        <v>768.94</v>
      </c>
      <c r="J404" s="181">
        <v>497.53</v>
      </c>
    </row>
    <row r="405" spans="1:10" ht="23.25">
      <c r="A405" s="180">
        <v>22681</v>
      </c>
      <c r="B405" s="184">
        <v>28</v>
      </c>
      <c r="C405" s="181">
        <v>87.1807</v>
      </c>
      <c r="D405" s="181">
        <v>87.1982</v>
      </c>
      <c r="E405" s="181">
        <f t="shared" si="15"/>
        <v>0.017499999999998295</v>
      </c>
      <c r="F405" s="149">
        <f t="shared" si="19"/>
        <v>70.23599293625901</v>
      </c>
      <c r="G405" s="181">
        <f t="shared" si="17"/>
        <v>249.15999999999997</v>
      </c>
      <c r="H405" s="184">
        <v>76</v>
      </c>
      <c r="I405" s="181">
        <v>791.88</v>
      </c>
      <c r="J405" s="181">
        <v>542.72</v>
      </c>
    </row>
    <row r="406" spans="1:10" ht="23.25">
      <c r="A406" s="180"/>
      <c r="B406" s="184">
        <v>29</v>
      </c>
      <c r="C406" s="181">
        <v>85.1957</v>
      </c>
      <c r="D406" s="181">
        <v>85.2131</v>
      </c>
      <c r="E406" s="181">
        <f t="shared" si="15"/>
        <v>0.017399999999994975</v>
      </c>
      <c r="F406" s="149">
        <f t="shared" si="19"/>
        <v>56.57616647697926</v>
      </c>
      <c r="G406" s="181">
        <f t="shared" si="17"/>
        <v>307.55000000000007</v>
      </c>
      <c r="H406" s="184">
        <v>77</v>
      </c>
      <c r="I406" s="181">
        <v>624.7</v>
      </c>
      <c r="J406" s="181">
        <v>317.15</v>
      </c>
    </row>
    <row r="407" spans="1:10" ht="23.25">
      <c r="A407" s="180"/>
      <c r="B407" s="184">
        <v>30</v>
      </c>
      <c r="C407" s="181">
        <v>84.9554</v>
      </c>
      <c r="D407" s="181">
        <v>84.9741</v>
      </c>
      <c r="E407" s="181">
        <f t="shared" si="15"/>
        <v>0.01870000000000971</v>
      </c>
      <c r="F407" s="149">
        <f t="shared" si="19"/>
        <v>74.28889242018798</v>
      </c>
      <c r="G407" s="181">
        <f t="shared" si="17"/>
        <v>251.7199999999999</v>
      </c>
      <c r="H407" s="184">
        <v>78</v>
      </c>
      <c r="I407" s="181">
        <v>780.67</v>
      </c>
      <c r="J407" s="181">
        <v>528.95</v>
      </c>
    </row>
    <row r="408" spans="1:10" ht="23.25">
      <c r="A408" s="180">
        <v>22689</v>
      </c>
      <c r="B408" s="184">
        <v>31</v>
      </c>
      <c r="C408" s="181">
        <v>84.8284</v>
      </c>
      <c r="D408" s="181">
        <v>84.8469</v>
      </c>
      <c r="E408" s="181">
        <f t="shared" si="15"/>
        <v>0.01850000000000307</v>
      </c>
      <c r="F408" s="149">
        <f t="shared" si="19"/>
        <v>117.80438104943366</v>
      </c>
      <c r="G408" s="181">
        <f t="shared" si="17"/>
        <v>157.04000000000008</v>
      </c>
      <c r="H408" s="184">
        <v>79</v>
      </c>
      <c r="I408" s="181">
        <v>723.44</v>
      </c>
      <c r="J408" s="181">
        <v>566.4</v>
      </c>
    </row>
    <row r="409" spans="1:10" ht="23.25">
      <c r="A409" s="180"/>
      <c r="B409" s="184">
        <v>32</v>
      </c>
      <c r="C409" s="181">
        <v>84.991</v>
      </c>
      <c r="D409" s="181">
        <v>85.005</v>
      </c>
      <c r="E409" s="181">
        <f t="shared" si="15"/>
        <v>0.013999999999995794</v>
      </c>
      <c r="F409" s="149">
        <f t="shared" si="19"/>
        <v>49.779547717237214</v>
      </c>
      <c r="G409" s="181">
        <f t="shared" si="17"/>
        <v>281.24</v>
      </c>
      <c r="H409" s="184">
        <v>80</v>
      </c>
      <c r="I409" s="181">
        <v>803.9</v>
      </c>
      <c r="J409" s="181">
        <v>522.66</v>
      </c>
    </row>
    <row r="410" spans="1:10" ht="23.25">
      <c r="A410" s="180"/>
      <c r="B410" s="184">
        <v>33</v>
      </c>
      <c r="C410" s="181">
        <v>85.9813</v>
      </c>
      <c r="D410" s="181">
        <v>85.9965</v>
      </c>
      <c r="E410" s="181">
        <f t="shared" si="15"/>
        <v>0.015199999999992997</v>
      </c>
      <c r="F410" s="149">
        <f t="shared" si="19"/>
        <v>48.76640251529723</v>
      </c>
      <c r="G410" s="181">
        <f t="shared" si="17"/>
        <v>311.69000000000005</v>
      </c>
      <c r="H410" s="184">
        <v>81</v>
      </c>
      <c r="I410" s="181">
        <v>677.57</v>
      </c>
      <c r="J410" s="181">
        <v>365.88</v>
      </c>
    </row>
    <row r="411" spans="1:10" ht="23.25">
      <c r="A411" s="180">
        <v>22698</v>
      </c>
      <c r="B411" s="184">
        <v>34</v>
      </c>
      <c r="C411" s="181">
        <v>83.694</v>
      </c>
      <c r="D411" s="181">
        <v>83.72</v>
      </c>
      <c r="E411" s="181">
        <f t="shared" si="15"/>
        <v>0.02599999999999625</v>
      </c>
      <c r="F411" s="149">
        <f t="shared" si="19"/>
        <v>105.92357206875354</v>
      </c>
      <c r="G411" s="181">
        <f t="shared" si="17"/>
        <v>245.46000000000004</v>
      </c>
      <c r="H411" s="184">
        <v>82</v>
      </c>
      <c r="I411" s="181">
        <v>789.44</v>
      </c>
      <c r="J411" s="181">
        <v>543.98</v>
      </c>
    </row>
    <row r="412" spans="1:10" ht="23.25">
      <c r="A412" s="180"/>
      <c r="B412" s="184">
        <v>35</v>
      </c>
      <c r="C412" s="181">
        <v>84.9644</v>
      </c>
      <c r="D412" s="181">
        <v>84.9875</v>
      </c>
      <c r="E412" s="181">
        <f t="shared" si="15"/>
        <v>0.023099999999999454</v>
      </c>
      <c r="F412" s="149">
        <f t="shared" si="19"/>
        <v>92.23397883808926</v>
      </c>
      <c r="G412" s="181">
        <f t="shared" si="17"/>
        <v>250.45</v>
      </c>
      <c r="H412" s="184">
        <v>83</v>
      </c>
      <c r="I412" s="181">
        <v>628.76</v>
      </c>
      <c r="J412" s="181">
        <v>378.31</v>
      </c>
    </row>
    <row r="413" spans="1:10" ht="23.25">
      <c r="A413" s="180"/>
      <c r="B413" s="184">
        <v>36</v>
      </c>
      <c r="C413" s="181">
        <v>84.5566</v>
      </c>
      <c r="D413" s="181">
        <v>84.5775</v>
      </c>
      <c r="E413" s="181">
        <f t="shared" si="15"/>
        <v>0.020899999999997476</v>
      </c>
      <c r="F413" s="149">
        <f t="shared" si="19"/>
        <v>69.62257237082339</v>
      </c>
      <c r="G413" s="181">
        <f t="shared" si="17"/>
        <v>300.19</v>
      </c>
      <c r="H413" s="184">
        <v>84</v>
      </c>
      <c r="I413" s="181">
        <v>666.28</v>
      </c>
      <c r="J413" s="181">
        <v>366.09</v>
      </c>
    </row>
    <row r="414" spans="1:10" ht="23.25">
      <c r="A414" s="180"/>
      <c r="B414" s="184"/>
      <c r="C414" s="181"/>
      <c r="D414" s="181"/>
      <c r="E414" s="181"/>
      <c r="F414" s="149" t="e">
        <f t="shared" si="19"/>
        <v>#DIV/0!</v>
      </c>
      <c r="G414" s="181"/>
      <c r="H414" s="184">
        <v>85</v>
      </c>
      <c r="I414" s="181"/>
      <c r="J414" s="181"/>
    </row>
    <row r="415" spans="1:10" ht="23.25">
      <c r="A415" s="180"/>
      <c r="B415" s="184"/>
      <c r="C415" s="181"/>
      <c r="D415" s="181"/>
      <c r="E415" s="181"/>
      <c r="F415" s="149" t="e">
        <f t="shared" si="19"/>
        <v>#DIV/0!</v>
      </c>
      <c r="G415" s="181"/>
      <c r="H415" s="184">
        <v>86</v>
      </c>
      <c r="I415" s="181"/>
      <c r="J415" s="181"/>
    </row>
    <row r="416" spans="1:10" ht="23.25">
      <c r="A416" s="180"/>
      <c r="B416" s="184"/>
      <c r="C416" s="181"/>
      <c r="D416" s="181"/>
      <c r="E416" s="181"/>
      <c r="F416" s="149" t="e">
        <f t="shared" si="19"/>
        <v>#DIV/0!</v>
      </c>
      <c r="G416" s="181"/>
      <c r="H416" s="184">
        <v>87</v>
      </c>
      <c r="I416" s="181"/>
      <c r="J416" s="181"/>
    </row>
    <row r="417" spans="1:10" ht="23.25">
      <c r="A417" s="180"/>
      <c r="B417" s="184"/>
      <c r="C417" s="181"/>
      <c r="D417" s="181"/>
      <c r="E417" s="181"/>
      <c r="F417" s="149" t="e">
        <f t="shared" si="19"/>
        <v>#DIV/0!</v>
      </c>
      <c r="G417" s="181"/>
      <c r="H417" s="184">
        <v>88</v>
      </c>
      <c r="I417" s="181"/>
      <c r="J417" s="181"/>
    </row>
    <row r="418" spans="1:10" ht="23.25">
      <c r="A418" s="180"/>
      <c r="B418" s="184"/>
      <c r="C418" s="181"/>
      <c r="D418" s="181"/>
      <c r="E418" s="181"/>
      <c r="F418" s="149" t="e">
        <f t="shared" si="19"/>
        <v>#DIV/0!</v>
      </c>
      <c r="G418" s="181"/>
      <c r="H418" s="184">
        <v>89</v>
      </c>
      <c r="I418" s="181"/>
      <c r="J418" s="181"/>
    </row>
    <row r="419" spans="1:10" ht="23.25">
      <c r="A419" s="180"/>
      <c r="B419" s="184"/>
      <c r="C419" s="181"/>
      <c r="D419" s="181"/>
      <c r="E419" s="181"/>
      <c r="F419" s="149" t="e">
        <f t="shared" si="19"/>
        <v>#DIV/0!</v>
      </c>
      <c r="G419" s="181"/>
      <c r="H419" s="184">
        <v>90</v>
      </c>
      <c r="I419" s="181"/>
      <c r="J419" s="181"/>
    </row>
    <row r="420" spans="1:10" ht="23.25">
      <c r="A420" s="180"/>
      <c r="B420" s="184"/>
      <c r="C420" s="181"/>
      <c r="D420" s="181"/>
      <c r="E420" s="181"/>
      <c r="F420" s="149" t="e">
        <f t="shared" si="19"/>
        <v>#DIV/0!</v>
      </c>
      <c r="G420" s="181"/>
      <c r="H420" s="184">
        <v>91</v>
      </c>
      <c r="I420" s="181"/>
      <c r="J420" s="181"/>
    </row>
    <row r="421" spans="1:10" ht="21.75">
      <c r="A421" s="180"/>
      <c r="B421" s="184"/>
      <c r="C421" s="181"/>
      <c r="D421" s="181"/>
      <c r="E421" s="181"/>
      <c r="F421" s="181"/>
      <c r="G421" s="181"/>
      <c r="H421" s="184">
        <v>92</v>
      </c>
      <c r="I421" s="181"/>
      <c r="J421" s="181"/>
    </row>
    <row r="422" spans="1:10" ht="21.75">
      <c r="A422" s="180"/>
      <c r="B422" s="184"/>
      <c r="C422" s="181"/>
      <c r="D422" s="181"/>
      <c r="E422" s="181"/>
      <c r="F422" s="181"/>
      <c r="G422" s="181"/>
      <c r="H422" s="184">
        <v>93</v>
      </c>
      <c r="I422" s="181"/>
      <c r="J422" s="181"/>
    </row>
    <row r="423" spans="1:10" ht="21.75">
      <c r="A423" s="180"/>
      <c r="B423" s="184"/>
      <c r="C423" s="181"/>
      <c r="D423" s="181"/>
      <c r="E423" s="181"/>
      <c r="F423" s="181"/>
      <c r="G423" s="181"/>
      <c r="H423" s="184">
        <v>94</v>
      </c>
      <c r="I423" s="181"/>
      <c r="J423" s="181"/>
    </row>
    <row r="424" spans="1:10" ht="21.75">
      <c r="A424" s="180"/>
      <c r="B424" s="184"/>
      <c r="C424" s="181"/>
      <c r="D424" s="181"/>
      <c r="E424" s="181"/>
      <c r="F424" s="181"/>
      <c r="G424" s="181"/>
      <c r="H424" s="184">
        <v>95</v>
      </c>
      <c r="I424" s="181"/>
      <c r="J424" s="181"/>
    </row>
    <row r="425" spans="1:10" ht="21.75">
      <c r="A425" s="180"/>
      <c r="B425" s="184"/>
      <c r="C425" s="181"/>
      <c r="D425" s="181"/>
      <c r="E425" s="181"/>
      <c r="F425" s="181"/>
      <c r="G425" s="181"/>
      <c r="H425" s="184">
        <v>96</v>
      </c>
      <c r="I425" s="181"/>
      <c r="J425" s="181"/>
    </row>
    <row r="426" spans="1:10" ht="21.75">
      <c r="A426" s="180"/>
      <c r="B426" s="184"/>
      <c r="C426" s="181"/>
      <c r="D426" s="181"/>
      <c r="E426" s="181"/>
      <c r="F426" s="181"/>
      <c r="G426" s="181"/>
      <c r="H426" s="184">
        <v>97</v>
      </c>
      <c r="I426" s="181"/>
      <c r="J426" s="181"/>
    </row>
    <row r="427" spans="1:10" ht="21.75">
      <c r="A427" s="180"/>
      <c r="B427" s="184"/>
      <c r="C427" s="181"/>
      <c r="D427" s="181"/>
      <c r="E427" s="181"/>
      <c r="F427" s="181"/>
      <c r="G427" s="181"/>
      <c r="H427" s="184">
        <v>98</v>
      </c>
      <c r="I427" s="181"/>
      <c r="J427" s="181"/>
    </row>
    <row r="428" spans="1:10" ht="21.75">
      <c r="A428" s="180"/>
      <c r="B428" s="184"/>
      <c r="C428" s="181"/>
      <c r="D428" s="181"/>
      <c r="E428" s="181"/>
      <c r="F428" s="181"/>
      <c r="G428" s="181"/>
      <c r="H428" s="184">
        <v>99</v>
      </c>
      <c r="I428" s="181"/>
      <c r="J428" s="181"/>
    </row>
    <row r="429" spans="1:10" ht="21.75">
      <c r="A429" s="180"/>
      <c r="B429" s="184"/>
      <c r="C429" s="181"/>
      <c r="D429" s="181"/>
      <c r="E429" s="181"/>
      <c r="F429" s="181"/>
      <c r="G429" s="181"/>
      <c r="H429" s="184">
        <v>100</v>
      </c>
      <c r="I429" s="181"/>
      <c r="J429" s="181"/>
    </row>
    <row r="430" spans="1:10" ht="21.75">
      <c r="A430" s="180"/>
      <c r="B430" s="184"/>
      <c r="C430" s="181"/>
      <c r="D430" s="181"/>
      <c r="E430" s="181"/>
      <c r="F430" s="181"/>
      <c r="G430" s="181"/>
      <c r="H430" s="184">
        <v>101</v>
      </c>
      <c r="I430" s="181"/>
      <c r="J430" s="181"/>
    </row>
    <row r="431" spans="1:10" ht="22.5" thickBot="1">
      <c r="A431" s="180"/>
      <c r="B431" s="184"/>
      <c r="C431" s="181"/>
      <c r="D431" s="181"/>
      <c r="E431" s="181"/>
      <c r="F431" s="181"/>
      <c r="G431" s="181"/>
      <c r="H431" s="196">
        <v>102</v>
      </c>
      <c r="I431" s="181"/>
      <c r="J431" s="181"/>
    </row>
    <row r="432" spans="1:10" ht="21.75">
      <c r="A432" s="180"/>
      <c r="B432" s="184"/>
      <c r="C432" s="181"/>
      <c r="D432" s="181"/>
      <c r="E432" s="181"/>
      <c r="F432" s="181"/>
      <c r="G432" s="181"/>
      <c r="H432" s="184"/>
      <c r="I432" s="181"/>
      <c r="J432" s="181"/>
    </row>
    <row r="433" spans="1:10" ht="21.75">
      <c r="A433" s="180"/>
      <c r="B433" s="184"/>
      <c r="C433" s="181"/>
      <c r="D433" s="181"/>
      <c r="E433" s="181"/>
      <c r="F433" s="181"/>
      <c r="G433" s="181"/>
      <c r="H433" s="184"/>
      <c r="I433" s="181"/>
      <c r="J433" s="181"/>
    </row>
    <row r="434" spans="1:10" ht="21.75">
      <c r="A434" s="180"/>
      <c r="B434" s="184"/>
      <c r="C434" s="181"/>
      <c r="D434" s="181"/>
      <c r="E434" s="181"/>
      <c r="F434" s="181"/>
      <c r="G434" s="181"/>
      <c r="H434" s="184"/>
      <c r="I434" s="181"/>
      <c r="J434" s="181"/>
    </row>
    <row r="435" spans="1:10" ht="21.75">
      <c r="A435" s="180"/>
      <c r="B435" s="184"/>
      <c r="C435" s="181"/>
      <c r="D435" s="181"/>
      <c r="E435" s="181"/>
      <c r="F435" s="181"/>
      <c r="G435" s="181"/>
      <c r="H435" s="184"/>
      <c r="I435" s="181"/>
      <c r="J435" s="181"/>
    </row>
    <row r="436" spans="1:10" ht="21.75">
      <c r="A436" s="180"/>
      <c r="B436" s="184"/>
      <c r="C436" s="181"/>
      <c r="D436" s="181"/>
      <c r="E436" s="181"/>
      <c r="F436" s="181"/>
      <c r="G436" s="181"/>
      <c r="H436" s="184"/>
      <c r="I436" s="181"/>
      <c r="J436" s="181"/>
    </row>
    <row r="437" spans="1:10" ht="21.75">
      <c r="A437" s="180"/>
      <c r="B437" s="184"/>
      <c r="C437" s="181"/>
      <c r="D437" s="181"/>
      <c r="E437" s="181"/>
      <c r="F437" s="181"/>
      <c r="G437" s="181"/>
      <c r="H437" s="184"/>
      <c r="I437" s="181"/>
      <c r="J437" s="181"/>
    </row>
    <row r="438" spans="1:10" ht="21.75">
      <c r="A438" s="180"/>
      <c r="B438" s="184"/>
      <c r="C438" s="181"/>
      <c r="D438" s="181"/>
      <c r="E438" s="181"/>
      <c r="F438" s="181"/>
      <c r="G438" s="181"/>
      <c r="H438" s="184"/>
      <c r="I438" s="181"/>
      <c r="J438" s="181"/>
    </row>
    <row r="439" spans="1:10" ht="21.75">
      <c r="A439" s="180"/>
      <c r="B439" s="184"/>
      <c r="C439" s="181"/>
      <c r="D439" s="181"/>
      <c r="E439" s="181"/>
      <c r="F439" s="181"/>
      <c r="G439" s="181"/>
      <c r="H439" s="184"/>
      <c r="I439" s="181"/>
      <c r="J439" s="181"/>
    </row>
    <row r="440" spans="1:10" ht="21.75">
      <c r="A440" s="180"/>
      <c r="B440" s="184"/>
      <c r="C440" s="181"/>
      <c r="D440" s="181"/>
      <c r="E440" s="181"/>
      <c r="F440" s="181"/>
      <c r="G440" s="181"/>
      <c r="H440" s="184"/>
      <c r="I440" s="181"/>
      <c r="J440" s="181"/>
    </row>
    <row r="441" spans="1:10" ht="21.75">
      <c r="A441" s="180"/>
      <c r="B441" s="184"/>
      <c r="C441" s="181"/>
      <c r="D441" s="181"/>
      <c r="E441" s="181"/>
      <c r="F441" s="181"/>
      <c r="G441" s="181"/>
      <c r="H441" s="184"/>
      <c r="I441" s="181"/>
      <c r="J441" s="181"/>
    </row>
    <row r="442" spans="1:10" ht="21.75">
      <c r="A442" s="180"/>
      <c r="B442" s="184"/>
      <c r="C442" s="181"/>
      <c r="D442" s="181"/>
      <c r="E442" s="181"/>
      <c r="F442" s="181"/>
      <c r="G442" s="181"/>
      <c r="H442" s="184"/>
      <c r="I442" s="181"/>
      <c r="J442" s="181"/>
    </row>
    <row r="443" spans="1:10" ht="21.75">
      <c r="A443" s="180"/>
      <c r="B443" s="184"/>
      <c r="C443" s="181"/>
      <c r="D443" s="181"/>
      <c r="E443" s="181"/>
      <c r="F443" s="181"/>
      <c r="G443" s="181"/>
      <c r="H443" s="184"/>
      <c r="I443" s="181"/>
      <c r="J443" s="181"/>
    </row>
    <row r="444" spans="1:10" ht="21.75">
      <c r="A444" s="180"/>
      <c r="B444" s="184"/>
      <c r="C444" s="181"/>
      <c r="D444" s="181"/>
      <c r="E444" s="181"/>
      <c r="F444" s="181"/>
      <c r="G444" s="181"/>
      <c r="H444" s="184"/>
      <c r="I444" s="181"/>
      <c r="J444" s="181"/>
    </row>
    <row r="445" spans="1:10" ht="21.75">
      <c r="A445" s="180"/>
      <c r="B445" s="184"/>
      <c r="C445" s="181"/>
      <c r="D445" s="181"/>
      <c r="E445" s="181"/>
      <c r="F445" s="181"/>
      <c r="G445" s="181"/>
      <c r="H445" s="184"/>
      <c r="I445" s="181"/>
      <c r="J445" s="181"/>
    </row>
    <row r="446" spans="1:10" ht="21.75">
      <c r="A446" s="180"/>
      <c r="B446" s="184"/>
      <c r="C446" s="181"/>
      <c r="D446" s="181"/>
      <c r="E446" s="181"/>
      <c r="F446" s="181"/>
      <c r="G446" s="181"/>
      <c r="H446" s="184"/>
      <c r="I446" s="181"/>
      <c r="J446" s="181"/>
    </row>
    <row r="447" spans="1:10" ht="21.75">
      <c r="A447" s="180"/>
      <c r="B447" s="184"/>
      <c r="C447" s="181"/>
      <c r="D447" s="181"/>
      <c r="E447" s="181"/>
      <c r="F447" s="181"/>
      <c r="G447" s="181"/>
      <c r="H447" s="184"/>
      <c r="I447" s="181"/>
      <c r="J447" s="181"/>
    </row>
    <row r="448" spans="1:10" ht="21.75">
      <c r="A448" s="180"/>
      <c r="B448" s="184"/>
      <c r="C448" s="181"/>
      <c r="D448" s="181"/>
      <c r="E448" s="181"/>
      <c r="F448" s="181"/>
      <c r="G448" s="181"/>
      <c r="H448" s="184"/>
      <c r="I448" s="181"/>
      <c r="J448" s="181"/>
    </row>
    <row r="449" spans="1:10" ht="21.75">
      <c r="A449" s="180"/>
      <c r="B449" s="184"/>
      <c r="C449" s="181"/>
      <c r="D449" s="181"/>
      <c r="E449" s="181"/>
      <c r="F449" s="181"/>
      <c r="G449" s="181"/>
      <c r="H449" s="184"/>
      <c r="I449" s="181"/>
      <c r="J449" s="181"/>
    </row>
    <row r="450" spans="1:10" ht="21.75">
      <c r="A450" s="180"/>
      <c r="B450" s="184"/>
      <c r="C450" s="181"/>
      <c r="D450" s="181"/>
      <c r="E450" s="181"/>
      <c r="F450" s="181"/>
      <c r="G450" s="181"/>
      <c r="H450" s="184"/>
      <c r="I450" s="181"/>
      <c r="J450" s="181"/>
    </row>
    <row r="451" spans="1:10" ht="21.75">
      <c r="A451" s="180"/>
      <c r="B451" s="184"/>
      <c r="C451" s="181"/>
      <c r="D451" s="181"/>
      <c r="E451" s="181"/>
      <c r="F451" s="181"/>
      <c r="G451" s="181"/>
      <c r="H451" s="184"/>
      <c r="I451" s="181"/>
      <c r="J451" s="181"/>
    </row>
    <row r="452" spans="1:10" ht="21.75">
      <c r="A452" s="180"/>
      <c r="B452" s="184"/>
      <c r="C452" s="181"/>
      <c r="D452" s="181"/>
      <c r="E452" s="181"/>
      <c r="F452" s="181"/>
      <c r="G452" s="181"/>
      <c r="H452" s="184"/>
      <c r="I452" s="181"/>
      <c r="J452" s="181"/>
    </row>
    <row r="453" spans="1:10" ht="21.75">
      <c r="A453" s="180"/>
      <c r="B453" s="184"/>
      <c r="C453" s="181"/>
      <c r="D453" s="181"/>
      <c r="E453" s="181"/>
      <c r="F453" s="181"/>
      <c r="G453" s="181"/>
      <c r="H453" s="184"/>
      <c r="I453" s="181"/>
      <c r="J453" s="181"/>
    </row>
    <row r="454" spans="1:10" ht="21.75">
      <c r="A454" s="180"/>
      <c r="B454" s="184"/>
      <c r="C454" s="181"/>
      <c r="D454" s="181"/>
      <c r="E454" s="181"/>
      <c r="F454" s="181"/>
      <c r="G454" s="181"/>
      <c r="H454" s="184"/>
      <c r="I454" s="181"/>
      <c r="J454" s="181"/>
    </row>
    <row r="455" spans="1:10" ht="21.75">
      <c r="A455" s="180"/>
      <c r="B455" s="184"/>
      <c r="C455" s="181"/>
      <c r="D455" s="181"/>
      <c r="E455" s="181"/>
      <c r="F455" s="181"/>
      <c r="G455" s="181"/>
      <c r="H455" s="184"/>
      <c r="I455" s="181"/>
      <c r="J455" s="181"/>
    </row>
    <row r="456" spans="1:10" ht="21.75">
      <c r="A456" s="180"/>
      <c r="B456" s="184"/>
      <c r="C456" s="181"/>
      <c r="D456" s="181"/>
      <c r="E456" s="181"/>
      <c r="F456" s="181"/>
      <c r="G456" s="181"/>
      <c r="H456" s="184"/>
      <c r="I456" s="181"/>
      <c r="J456" s="181"/>
    </row>
    <row r="457" spans="1:10" ht="21.75">
      <c r="A457" s="180"/>
      <c r="B457" s="184"/>
      <c r="C457" s="181"/>
      <c r="D457" s="181"/>
      <c r="E457" s="181"/>
      <c r="F457" s="181"/>
      <c r="G457" s="181"/>
      <c r="H457" s="184"/>
      <c r="I457" s="181"/>
      <c r="J457" s="181"/>
    </row>
    <row r="458" spans="1:10" ht="21.75">
      <c r="A458" s="180"/>
      <c r="B458" s="184"/>
      <c r="C458" s="181"/>
      <c r="D458" s="181"/>
      <c r="E458" s="181"/>
      <c r="F458" s="181"/>
      <c r="G458" s="181"/>
      <c r="H458" s="184"/>
      <c r="I458" s="181"/>
      <c r="J458" s="181"/>
    </row>
    <row r="459" spans="1:10" ht="21.75">
      <c r="A459" s="180"/>
      <c r="B459" s="184"/>
      <c r="C459" s="181"/>
      <c r="D459" s="181"/>
      <c r="E459" s="181"/>
      <c r="F459" s="181"/>
      <c r="G459" s="181"/>
      <c r="H459" s="184"/>
      <c r="I459" s="181"/>
      <c r="J459" s="181"/>
    </row>
    <row r="460" spans="1:10" ht="21.75">
      <c r="A460" s="180"/>
      <c r="B460" s="184"/>
      <c r="C460" s="181"/>
      <c r="D460" s="181"/>
      <c r="E460" s="181"/>
      <c r="F460" s="181"/>
      <c r="G460" s="181"/>
      <c r="H460" s="184"/>
      <c r="I460" s="181"/>
      <c r="J460" s="181"/>
    </row>
    <row r="461" spans="1:10" ht="21.75">
      <c r="A461" s="180"/>
      <c r="B461" s="184"/>
      <c r="C461" s="181"/>
      <c r="D461" s="181"/>
      <c r="E461" s="181"/>
      <c r="F461" s="181"/>
      <c r="G461" s="181"/>
      <c r="H461" s="184"/>
      <c r="I461" s="181"/>
      <c r="J461" s="181"/>
    </row>
    <row r="462" spans="1:10" ht="21.75">
      <c r="A462" s="180"/>
      <c r="B462" s="184"/>
      <c r="C462" s="181"/>
      <c r="D462" s="181"/>
      <c r="E462" s="181"/>
      <c r="F462" s="181"/>
      <c r="G462" s="181"/>
      <c r="H462" s="184"/>
      <c r="I462" s="181"/>
      <c r="J462" s="181"/>
    </row>
    <row r="463" spans="1:10" ht="21.75">
      <c r="A463" s="180"/>
      <c r="B463" s="184"/>
      <c r="C463" s="181"/>
      <c r="D463" s="181"/>
      <c r="E463" s="181"/>
      <c r="F463" s="181"/>
      <c r="G463" s="181"/>
      <c r="H463" s="184"/>
      <c r="I463" s="181"/>
      <c r="J463" s="181"/>
    </row>
    <row r="464" spans="1:10" ht="21.75">
      <c r="A464" s="180"/>
      <c r="B464" s="184"/>
      <c r="C464" s="181"/>
      <c r="D464" s="181"/>
      <c r="E464" s="181"/>
      <c r="F464" s="181"/>
      <c r="G464" s="181"/>
      <c r="H464" s="184"/>
      <c r="I464" s="181"/>
      <c r="J464" s="181"/>
    </row>
    <row r="465" spans="1:10" ht="21.75">
      <c r="A465" s="180"/>
      <c r="B465" s="184"/>
      <c r="C465" s="181"/>
      <c r="D465" s="181"/>
      <c r="E465" s="181"/>
      <c r="F465" s="181"/>
      <c r="G465" s="181"/>
      <c r="H465" s="184"/>
      <c r="I465" s="181"/>
      <c r="J465" s="181"/>
    </row>
    <row r="466" spans="1:10" ht="21.75">
      <c r="A466" s="180"/>
      <c r="B466" s="184"/>
      <c r="C466" s="181"/>
      <c r="D466" s="181"/>
      <c r="E466" s="181"/>
      <c r="F466" s="181"/>
      <c r="G466" s="181"/>
      <c r="H466" s="184"/>
      <c r="I466" s="181"/>
      <c r="J466" s="181"/>
    </row>
    <row r="467" spans="1:10" ht="21.75">
      <c r="A467" s="180"/>
      <c r="B467" s="184"/>
      <c r="C467" s="181"/>
      <c r="D467" s="181"/>
      <c r="E467" s="181"/>
      <c r="F467" s="181"/>
      <c r="G467" s="181"/>
      <c r="H467" s="184"/>
      <c r="I467" s="181"/>
      <c r="J467" s="181"/>
    </row>
    <row r="468" spans="1:10" ht="21.75">
      <c r="A468" s="180"/>
      <c r="B468" s="184"/>
      <c r="C468" s="181"/>
      <c r="D468" s="181"/>
      <c r="E468" s="181"/>
      <c r="F468" s="181"/>
      <c r="G468" s="181"/>
      <c r="H468" s="184"/>
      <c r="I468" s="181"/>
      <c r="J468" s="181"/>
    </row>
    <row r="469" spans="1:10" ht="21.75">
      <c r="A469" s="180"/>
      <c r="B469" s="184"/>
      <c r="C469" s="181"/>
      <c r="D469" s="181"/>
      <c r="E469" s="181"/>
      <c r="F469" s="181"/>
      <c r="G469" s="181"/>
      <c r="H469" s="184"/>
      <c r="I469" s="181"/>
      <c r="J469" s="181"/>
    </row>
    <row r="470" spans="1:10" ht="21.75">
      <c r="A470" s="180"/>
      <c r="B470" s="184"/>
      <c r="C470" s="181"/>
      <c r="D470" s="181"/>
      <c r="E470" s="181"/>
      <c r="F470" s="181"/>
      <c r="G470" s="181"/>
      <c r="H470" s="184"/>
      <c r="I470" s="181"/>
      <c r="J470" s="181"/>
    </row>
    <row r="471" spans="1:10" ht="21.75">
      <c r="A471" s="180"/>
      <c r="B471" s="184"/>
      <c r="C471" s="181"/>
      <c r="D471" s="181"/>
      <c r="E471" s="181"/>
      <c r="F471" s="181"/>
      <c r="G471" s="181"/>
      <c r="H471" s="184"/>
      <c r="I471" s="181"/>
      <c r="J471" s="181"/>
    </row>
    <row r="472" spans="1:10" ht="21.75">
      <c r="A472" s="180"/>
      <c r="B472" s="184"/>
      <c r="C472" s="181"/>
      <c r="D472" s="181"/>
      <c r="E472" s="181"/>
      <c r="F472" s="181"/>
      <c r="G472" s="181"/>
      <c r="H472" s="184"/>
      <c r="I472" s="181"/>
      <c r="J472" s="181"/>
    </row>
    <row r="473" spans="1:10" ht="21.75">
      <c r="A473" s="180"/>
      <c r="B473" s="184"/>
      <c r="C473" s="181"/>
      <c r="D473" s="181"/>
      <c r="E473" s="181"/>
      <c r="F473" s="181"/>
      <c r="G473" s="181"/>
      <c r="H473" s="184"/>
      <c r="I473" s="181"/>
      <c r="J473" s="181"/>
    </row>
    <row r="474" spans="1:10" ht="21.75">
      <c r="A474" s="180"/>
      <c r="B474" s="184"/>
      <c r="C474" s="181"/>
      <c r="D474" s="181"/>
      <c r="E474" s="181"/>
      <c r="F474" s="181"/>
      <c r="G474" s="181"/>
      <c r="H474" s="184"/>
      <c r="I474" s="181"/>
      <c r="J474" s="181"/>
    </row>
    <row r="475" spans="1:10" ht="21.75">
      <c r="A475" s="180"/>
      <c r="B475" s="184"/>
      <c r="C475" s="181"/>
      <c r="D475" s="181"/>
      <c r="E475" s="181"/>
      <c r="F475" s="181"/>
      <c r="G475" s="181"/>
      <c r="H475" s="184"/>
      <c r="I475" s="181"/>
      <c r="J475" s="181"/>
    </row>
    <row r="476" spans="1:10" ht="21.75">
      <c r="A476" s="180"/>
      <c r="B476" s="184"/>
      <c r="C476" s="181"/>
      <c r="D476" s="181"/>
      <c r="E476" s="181"/>
      <c r="F476" s="181"/>
      <c r="G476" s="181"/>
      <c r="H476" s="184"/>
      <c r="I476" s="181"/>
      <c r="J476" s="181"/>
    </row>
    <row r="477" spans="1:10" ht="21.75">
      <c r="A477" s="180"/>
      <c r="B477" s="184"/>
      <c r="C477" s="181"/>
      <c r="D477" s="181"/>
      <c r="E477" s="181"/>
      <c r="F477" s="181"/>
      <c r="G477" s="181"/>
      <c r="H477" s="184"/>
      <c r="I477" s="181"/>
      <c r="J477" s="181"/>
    </row>
    <row r="478" spans="1:10" ht="21.75">
      <c r="A478" s="180"/>
      <c r="B478" s="184"/>
      <c r="C478" s="181"/>
      <c r="D478" s="181"/>
      <c r="E478" s="181"/>
      <c r="F478" s="181"/>
      <c r="G478" s="181"/>
      <c r="H478" s="184"/>
      <c r="I478" s="181"/>
      <c r="J478" s="181"/>
    </row>
    <row r="479" spans="1:10" ht="21.75">
      <c r="A479" s="180"/>
      <c r="B479" s="184"/>
      <c r="C479" s="181"/>
      <c r="D479" s="181"/>
      <c r="E479" s="181"/>
      <c r="F479" s="181"/>
      <c r="G479" s="181"/>
      <c r="H479" s="184"/>
      <c r="I479" s="181"/>
      <c r="J479" s="181"/>
    </row>
    <row r="480" spans="1:10" ht="21.75">
      <c r="A480" s="180"/>
      <c r="B480" s="184"/>
      <c r="C480" s="181"/>
      <c r="D480" s="181"/>
      <c r="E480" s="181"/>
      <c r="F480" s="181"/>
      <c r="G480" s="181"/>
      <c r="H480" s="184"/>
      <c r="I480" s="181"/>
      <c r="J480" s="181"/>
    </row>
    <row r="481" spans="1:10" ht="21.75">
      <c r="A481" s="180"/>
      <c r="B481" s="184"/>
      <c r="C481" s="181"/>
      <c r="D481" s="181"/>
      <c r="E481" s="181"/>
      <c r="F481" s="181"/>
      <c r="G481" s="181"/>
      <c r="H481" s="184"/>
      <c r="I481" s="181"/>
      <c r="J481" s="181"/>
    </row>
    <row r="482" spans="1:10" ht="21.75">
      <c r="A482" s="180"/>
      <c r="B482" s="184"/>
      <c r="C482" s="181"/>
      <c r="D482" s="181"/>
      <c r="E482" s="181"/>
      <c r="F482" s="181"/>
      <c r="G482" s="181"/>
      <c r="H482" s="184"/>
      <c r="I482" s="181"/>
      <c r="J482" s="181"/>
    </row>
    <row r="483" spans="1:10" ht="21.75">
      <c r="A483" s="180"/>
      <c r="B483" s="184"/>
      <c r="C483" s="181"/>
      <c r="D483" s="181"/>
      <c r="E483" s="181"/>
      <c r="F483" s="181"/>
      <c r="G483" s="181"/>
      <c r="H483" s="184"/>
      <c r="I483" s="181"/>
      <c r="J483" s="181"/>
    </row>
    <row r="484" spans="1:10" ht="21.75">
      <c r="A484" s="180"/>
      <c r="B484" s="184"/>
      <c r="C484" s="181"/>
      <c r="D484" s="181"/>
      <c r="E484" s="181"/>
      <c r="F484" s="181"/>
      <c r="G484" s="181"/>
      <c r="H484" s="184"/>
      <c r="I484" s="181"/>
      <c r="J484" s="181"/>
    </row>
    <row r="485" spans="1:10" ht="21.75">
      <c r="A485" s="180"/>
      <c r="B485" s="184"/>
      <c r="C485" s="181"/>
      <c r="D485" s="181"/>
      <c r="E485" s="181"/>
      <c r="F485" s="181"/>
      <c r="G485" s="181"/>
      <c r="H485" s="184"/>
      <c r="I485" s="181"/>
      <c r="J485" s="181"/>
    </row>
    <row r="486" spans="1:10" ht="21.75">
      <c r="A486" s="180"/>
      <c r="B486" s="184"/>
      <c r="C486" s="181"/>
      <c r="D486" s="181"/>
      <c r="E486" s="181"/>
      <c r="F486" s="181"/>
      <c r="G486" s="181"/>
      <c r="H486" s="184"/>
      <c r="I486" s="181"/>
      <c r="J486" s="181"/>
    </row>
    <row r="487" spans="1:10" ht="21.75">
      <c r="A487" s="180"/>
      <c r="B487" s="184"/>
      <c r="C487" s="181"/>
      <c r="D487" s="181"/>
      <c r="E487" s="181"/>
      <c r="F487" s="181"/>
      <c r="G487" s="181"/>
      <c r="H487" s="184"/>
      <c r="I487" s="181"/>
      <c r="J487" s="181"/>
    </row>
    <row r="488" spans="1:10" ht="21.75">
      <c r="A488" s="180"/>
      <c r="B488" s="184"/>
      <c r="C488" s="181"/>
      <c r="D488" s="181"/>
      <c r="E488" s="181"/>
      <c r="F488" s="181"/>
      <c r="G488" s="181"/>
      <c r="H488" s="184"/>
      <c r="I488" s="181"/>
      <c r="J488" s="181"/>
    </row>
    <row r="489" spans="1:10" ht="21.75">
      <c r="A489" s="180"/>
      <c r="B489" s="184"/>
      <c r="C489" s="181"/>
      <c r="D489" s="181"/>
      <c r="E489" s="181"/>
      <c r="F489" s="181"/>
      <c r="G489" s="181"/>
      <c r="H489" s="184"/>
      <c r="I489" s="181"/>
      <c r="J489" s="181"/>
    </row>
    <row r="490" spans="1:10" ht="21.75">
      <c r="A490" s="180"/>
      <c r="B490" s="184"/>
      <c r="C490" s="181"/>
      <c r="D490" s="181"/>
      <c r="E490" s="181"/>
      <c r="F490" s="181"/>
      <c r="G490" s="181"/>
      <c r="H490" s="184"/>
      <c r="I490" s="181"/>
      <c r="J490" s="181"/>
    </row>
    <row r="491" spans="1:10" ht="21.75">
      <c r="A491" s="180"/>
      <c r="B491" s="184"/>
      <c r="C491" s="181"/>
      <c r="D491" s="181"/>
      <c r="E491" s="181"/>
      <c r="F491" s="181"/>
      <c r="G491" s="181"/>
      <c r="H491" s="184"/>
      <c r="I491" s="181"/>
      <c r="J491" s="181"/>
    </row>
    <row r="492" spans="1:10" ht="21.75">
      <c r="A492" s="180"/>
      <c r="B492" s="184"/>
      <c r="C492" s="181"/>
      <c r="D492" s="181"/>
      <c r="E492" s="181"/>
      <c r="F492" s="181"/>
      <c r="G492" s="181"/>
      <c r="H492" s="184"/>
      <c r="I492" s="181"/>
      <c r="J492" s="181"/>
    </row>
    <row r="493" spans="1:10" ht="21.75">
      <c r="A493" s="180"/>
      <c r="B493" s="184"/>
      <c r="C493" s="181"/>
      <c r="D493" s="181"/>
      <c r="E493" s="181"/>
      <c r="F493" s="181"/>
      <c r="G493" s="181"/>
      <c r="H493" s="184"/>
      <c r="I493" s="181"/>
      <c r="J493" s="181"/>
    </row>
    <row r="494" spans="1:10" ht="21.75">
      <c r="A494" s="180"/>
      <c r="B494" s="184"/>
      <c r="C494" s="181"/>
      <c r="D494" s="181"/>
      <c r="E494" s="181"/>
      <c r="F494" s="181"/>
      <c r="G494" s="181"/>
      <c r="H494" s="184"/>
      <c r="I494" s="181"/>
      <c r="J494" s="181"/>
    </row>
    <row r="495" spans="1:10" ht="21.75">
      <c r="A495" s="180"/>
      <c r="B495" s="184"/>
      <c r="C495" s="181"/>
      <c r="D495" s="181"/>
      <c r="E495" s="181"/>
      <c r="F495" s="181"/>
      <c r="G495" s="181"/>
      <c r="H495" s="184"/>
      <c r="I495" s="181"/>
      <c r="J495" s="181"/>
    </row>
    <row r="496" spans="1:10" ht="21.75">
      <c r="A496" s="180"/>
      <c r="B496" s="184"/>
      <c r="C496" s="181"/>
      <c r="D496" s="181"/>
      <c r="E496" s="181"/>
      <c r="F496" s="181"/>
      <c r="G496" s="181"/>
      <c r="H496" s="184"/>
      <c r="I496" s="181"/>
      <c r="J496" s="181"/>
    </row>
    <row r="497" spans="1:10" ht="21.75">
      <c r="A497" s="180"/>
      <c r="B497" s="184"/>
      <c r="C497" s="181"/>
      <c r="D497" s="181"/>
      <c r="E497" s="181"/>
      <c r="F497" s="181"/>
      <c r="G497" s="181"/>
      <c r="H497" s="184"/>
      <c r="I497" s="181"/>
      <c r="J497" s="181"/>
    </row>
    <row r="498" spans="1:10" ht="21.75">
      <c r="A498" s="180"/>
      <c r="B498" s="184"/>
      <c r="C498" s="181"/>
      <c r="D498" s="181"/>
      <c r="E498" s="181"/>
      <c r="F498" s="181"/>
      <c r="G498" s="181"/>
      <c r="H498" s="184"/>
      <c r="I498" s="181"/>
      <c r="J498" s="181"/>
    </row>
    <row r="499" spans="1:10" ht="21.75">
      <c r="A499" s="180"/>
      <c r="B499" s="184"/>
      <c r="C499" s="181"/>
      <c r="D499" s="181"/>
      <c r="E499" s="181"/>
      <c r="F499" s="181"/>
      <c r="G499" s="181"/>
      <c r="H499" s="184"/>
      <c r="I499" s="181"/>
      <c r="J499" s="181"/>
    </row>
    <row r="500" spans="1:10" ht="21.75">
      <c r="A500" s="180"/>
      <c r="B500" s="184"/>
      <c r="C500" s="181"/>
      <c r="D500" s="181"/>
      <c r="E500" s="181"/>
      <c r="F500" s="181"/>
      <c r="G500" s="181"/>
      <c r="H500" s="184"/>
      <c r="I500" s="181"/>
      <c r="J500" s="181"/>
    </row>
    <row r="501" spans="1:10" ht="21.75">
      <c r="A501" s="180"/>
      <c r="B501" s="184"/>
      <c r="C501" s="181"/>
      <c r="D501" s="181"/>
      <c r="E501" s="181"/>
      <c r="F501" s="181"/>
      <c r="G501" s="181"/>
      <c r="H501" s="184"/>
      <c r="I501" s="181"/>
      <c r="J501" s="181"/>
    </row>
    <row r="502" spans="1:10" ht="21.75">
      <c r="A502" s="180"/>
      <c r="B502" s="184"/>
      <c r="C502" s="181"/>
      <c r="D502" s="181"/>
      <c r="E502" s="181"/>
      <c r="F502" s="181"/>
      <c r="G502" s="181"/>
      <c r="H502" s="184"/>
      <c r="I502" s="181"/>
      <c r="J502" s="181"/>
    </row>
    <row r="503" spans="1:10" ht="21.75">
      <c r="A503" s="180"/>
      <c r="B503" s="184"/>
      <c r="C503" s="181"/>
      <c r="D503" s="181"/>
      <c r="E503" s="181"/>
      <c r="F503" s="181"/>
      <c r="G503" s="181"/>
      <c r="H503" s="184"/>
      <c r="I503" s="181"/>
      <c r="J503" s="181"/>
    </row>
    <row r="504" spans="1:10" ht="21.75">
      <c r="A504" s="180"/>
      <c r="B504" s="184"/>
      <c r="C504" s="181"/>
      <c r="D504" s="181"/>
      <c r="E504" s="181"/>
      <c r="F504" s="181"/>
      <c r="G504" s="181"/>
      <c r="H504" s="184"/>
      <c r="I504" s="181"/>
      <c r="J504" s="181"/>
    </row>
    <row r="505" spans="1:10" ht="21.75">
      <c r="A505" s="180"/>
      <c r="B505" s="184"/>
      <c r="C505" s="181"/>
      <c r="D505" s="181"/>
      <c r="E505" s="181"/>
      <c r="F505" s="181"/>
      <c r="G505" s="181"/>
      <c r="H505" s="184"/>
      <c r="I505" s="181"/>
      <c r="J505" s="181"/>
    </row>
    <row r="506" spans="1:10" ht="21.75">
      <c r="A506" s="180"/>
      <c r="B506" s="184"/>
      <c r="C506" s="181"/>
      <c r="D506" s="181"/>
      <c r="E506" s="181"/>
      <c r="F506" s="181"/>
      <c r="G506" s="181"/>
      <c r="H506" s="184"/>
      <c r="I506" s="181"/>
      <c r="J506" s="181"/>
    </row>
    <row r="507" spans="1:10" ht="21.75">
      <c r="A507" s="180"/>
      <c r="B507" s="184"/>
      <c r="C507" s="181"/>
      <c r="D507" s="181"/>
      <c r="E507" s="181"/>
      <c r="F507" s="181"/>
      <c r="G507" s="181"/>
      <c r="H507" s="184"/>
      <c r="I507" s="181"/>
      <c r="J507" s="181"/>
    </row>
    <row r="508" spans="1:10" ht="21.75">
      <c r="A508" s="180"/>
      <c r="B508" s="184"/>
      <c r="C508" s="181"/>
      <c r="D508" s="181"/>
      <c r="E508" s="181"/>
      <c r="F508" s="181"/>
      <c r="G508" s="181"/>
      <c r="H508" s="184"/>
      <c r="I508" s="181"/>
      <c r="J508" s="181"/>
    </row>
    <row r="509" spans="1:10" ht="21.75">
      <c r="A509" s="180"/>
      <c r="B509" s="184"/>
      <c r="C509" s="181"/>
      <c r="D509" s="181"/>
      <c r="E509" s="181"/>
      <c r="F509" s="181"/>
      <c r="G509" s="181"/>
      <c r="H509" s="184"/>
      <c r="I509" s="181"/>
      <c r="J509" s="181"/>
    </row>
    <row r="510" spans="1:10" ht="21.75">
      <c r="A510" s="180"/>
      <c r="B510" s="184"/>
      <c r="C510" s="181"/>
      <c r="D510" s="181"/>
      <c r="E510" s="181"/>
      <c r="F510" s="181"/>
      <c r="G510" s="181"/>
      <c r="H510" s="184"/>
      <c r="I510" s="181"/>
      <c r="J510" s="181"/>
    </row>
    <row r="511" spans="1:10" ht="21.75">
      <c r="A511" s="180"/>
      <c r="B511" s="184"/>
      <c r="C511" s="181"/>
      <c r="D511" s="181"/>
      <c r="E511" s="181"/>
      <c r="F511" s="181"/>
      <c r="G511" s="181"/>
      <c r="H511" s="184"/>
      <c r="I511" s="181"/>
      <c r="J511" s="181"/>
    </row>
    <row r="512" spans="1:10" ht="21.75">
      <c r="A512" s="180"/>
      <c r="B512" s="184"/>
      <c r="C512" s="181"/>
      <c r="D512" s="181"/>
      <c r="E512" s="181"/>
      <c r="F512" s="181"/>
      <c r="G512" s="181"/>
      <c r="H512" s="184"/>
      <c r="I512" s="181"/>
      <c r="J512" s="181"/>
    </row>
    <row r="513" spans="1:10" ht="21.75">
      <c r="A513" s="180"/>
      <c r="B513" s="184"/>
      <c r="C513" s="181"/>
      <c r="D513" s="181"/>
      <c r="E513" s="181"/>
      <c r="F513" s="181"/>
      <c r="G513" s="181"/>
      <c r="H513" s="184"/>
      <c r="I513" s="181"/>
      <c r="J513" s="181"/>
    </row>
    <row r="514" spans="1:10" ht="21.75">
      <c r="A514" s="180"/>
      <c r="B514" s="184"/>
      <c r="C514" s="181"/>
      <c r="D514" s="181"/>
      <c r="E514" s="181"/>
      <c r="F514" s="181"/>
      <c r="G514" s="181"/>
      <c r="H514" s="184"/>
      <c r="I514" s="181"/>
      <c r="J514" s="181"/>
    </row>
    <row r="515" spans="1:10" ht="21.75">
      <c r="A515" s="180"/>
      <c r="B515" s="184"/>
      <c r="C515" s="181"/>
      <c r="D515" s="181"/>
      <c r="E515" s="181"/>
      <c r="F515" s="181"/>
      <c r="G515" s="181"/>
      <c r="H515" s="184"/>
      <c r="I515" s="181"/>
      <c r="J515" s="181"/>
    </row>
    <row r="516" spans="1:10" ht="21.75">
      <c r="A516" s="180"/>
      <c r="B516" s="184"/>
      <c r="C516" s="181"/>
      <c r="D516" s="181"/>
      <c r="E516" s="181"/>
      <c r="F516" s="181"/>
      <c r="G516" s="181"/>
      <c r="H516" s="184"/>
      <c r="I516" s="181"/>
      <c r="J516" s="181"/>
    </row>
    <row r="517" spans="1:10" ht="21.75">
      <c r="A517" s="180"/>
      <c r="B517" s="184"/>
      <c r="C517" s="181"/>
      <c r="D517" s="181"/>
      <c r="E517" s="181"/>
      <c r="F517" s="181"/>
      <c r="G517" s="181"/>
      <c r="H517" s="184"/>
      <c r="I517" s="181"/>
      <c r="J517" s="181"/>
    </row>
    <row r="518" spans="1:10" ht="21.75">
      <c r="A518" s="180"/>
      <c r="B518" s="184"/>
      <c r="C518" s="181"/>
      <c r="D518" s="181"/>
      <c r="E518" s="181"/>
      <c r="F518" s="181"/>
      <c r="G518" s="181"/>
      <c r="H518" s="184"/>
      <c r="I518" s="181"/>
      <c r="J518" s="181"/>
    </row>
    <row r="519" spans="1:10" ht="21.75">
      <c r="A519" s="180"/>
      <c r="B519" s="184"/>
      <c r="C519" s="181"/>
      <c r="D519" s="181"/>
      <c r="E519" s="181"/>
      <c r="F519" s="181"/>
      <c r="G519" s="181"/>
      <c r="H519" s="184"/>
      <c r="I519" s="181"/>
      <c r="J519" s="181"/>
    </row>
    <row r="520" spans="1:10" ht="21.75">
      <c r="A520" s="180"/>
      <c r="B520" s="184"/>
      <c r="C520" s="181"/>
      <c r="D520" s="181"/>
      <c r="E520" s="181"/>
      <c r="F520" s="181"/>
      <c r="G520" s="181"/>
      <c r="H520" s="184"/>
      <c r="I520" s="181"/>
      <c r="J520" s="181"/>
    </row>
    <row r="521" spans="1:10" ht="21.75">
      <c r="A521" s="180"/>
      <c r="B521" s="184"/>
      <c r="C521" s="181"/>
      <c r="D521" s="181"/>
      <c r="E521" s="181"/>
      <c r="F521" s="181"/>
      <c r="G521" s="181"/>
      <c r="H521" s="184"/>
      <c r="I521" s="181"/>
      <c r="J521" s="181"/>
    </row>
    <row r="522" spans="1:10" ht="21.75">
      <c r="A522" s="180"/>
      <c r="B522" s="184"/>
      <c r="C522" s="181"/>
      <c r="D522" s="181"/>
      <c r="E522" s="181"/>
      <c r="F522" s="181"/>
      <c r="G522" s="181"/>
      <c r="H522" s="184"/>
      <c r="I522" s="181"/>
      <c r="J522" s="181"/>
    </row>
    <row r="523" spans="1:10" ht="21.75">
      <c r="A523" s="180"/>
      <c r="B523" s="184"/>
      <c r="C523" s="181"/>
      <c r="D523" s="181"/>
      <c r="E523" s="181"/>
      <c r="F523" s="181"/>
      <c r="G523" s="181"/>
      <c r="H523" s="184"/>
      <c r="I523" s="181"/>
      <c r="J523" s="181"/>
    </row>
    <row r="524" spans="1:10" ht="21.75">
      <c r="A524" s="180"/>
      <c r="B524" s="184"/>
      <c r="C524" s="181"/>
      <c r="D524" s="181"/>
      <c r="E524" s="181"/>
      <c r="F524" s="181"/>
      <c r="G524" s="181"/>
      <c r="H524" s="184"/>
      <c r="I524" s="181"/>
      <c r="J524" s="181"/>
    </row>
    <row r="525" spans="1:10" ht="21.75">
      <c r="A525" s="180"/>
      <c r="B525" s="184"/>
      <c r="C525" s="181"/>
      <c r="D525" s="181"/>
      <c r="E525" s="181"/>
      <c r="F525" s="181"/>
      <c r="G525" s="181"/>
      <c r="H525" s="184"/>
      <c r="I525" s="181"/>
      <c r="J525" s="181"/>
    </row>
    <row r="526" spans="1:10" ht="21.75">
      <c r="A526" s="180"/>
      <c r="B526" s="184"/>
      <c r="C526" s="181"/>
      <c r="D526" s="181"/>
      <c r="E526" s="181"/>
      <c r="F526" s="181"/>
      <c r="G526" s="181"/>
      <c r="H526" s="184"/>
      <c r="I526" s="181"/>
      <c r="J526" s="181"/>
    </row>
    <row r="527" spans="1:10" ht="21.75">
      <c r="A527" s="180"/>
      <c r="B527" s="184"/>
      <c r="C527" s="181"/>
      <c r="D527" s="181"/>
      <c r="E527" s="181"/>
      <c r="F527" s="181"/>
      <c r="G527" s="181"/>
      <c r="H527" s="184"/>
      <c r="I527" s="181"/>
      <c r="J527" s="181"/>
    </row>
    <row r="528" spans="1:10" ht="21.75">
      <c r="A528" s="180"/>
      <c r="B528" s="184"/>
      <c r="C528" s="181"/>
      <c r="D528" s="181"/>
      <c r="E528" s="181"/>
      <c r="F528" s="181"/>
      <c r="G528" s="181"/>
      <c r="H528" s="184"/>
      <c r="I528" s="181"/>
      <c r="J528" s="181"/>
    </row>
    <row r="529" spans="1:10" ht="21.75">
      <c r="A529" s="180"/>
      <c r="B529" s="184"/>
      <c r="C529" s="181"/>
      <c r="D529" s="181"/>
      <c r="E529" s="181"/>
      <c r="F529" s="181"/>
      <c r="G529" s="181"/>
      <c r="H529" s="184"/>
      <c r="I529" s="181"/>
      <c r="J529" s="181"/>
    </row>
    <row r="530" spans="1:10" ht="21.75">
      <c r="A530" s="180"/>
      <c r="B530" s="184"/>
      <c r="C530" s="181"/>
      <c r="D530" s="181"/>
      <c r="E530" s="181"/>
      <c r="F530" s="181"/>
      <c r="G530" s="181"/>
      <c r="H530" s="184"/>
      <c r="I530" s="181"/>
      <c r="J530" s="181"/>
    </row>
    <row r="531" spans="1:10" ht="21.75">
      <c r="A531" s="180"/>
      <c r="B531" s="184"/>
      <c r="C531" s="181"/>
      <c r="D531" s="181"/>
      <c r="E531" s="181"/>
      <c r="F531" s="181"/>
      <c r="G531" s="181"/>
      <c r="H531" s="184"/>
      <c r="I531" s="181"/>
      <c r="J531" s="181"/>
    </row>
    <row r="532" spans="1:10" ht="21.75">
      <c r="A532" s="180"/>
      <c r="B532" s="184"/>
      <c r="C532" s="181"/>
      <c r="D532" s="181"/>
      <c r="E532" s="181"/>
      <c r="F532" s="181"/>
      <c r="G532" s="181"/>
      <c r="H532" s="184"/>
      <c r="I532" s="181"/>
      <c r="J532" s="181"/>
    </row>
    <row r="533" spans="1:10" ht="21.75">
      <c r="A533" s="180"/>
      <c r="B533" s="184"/>
      <c r="C533" s="181"/>
      <c r="D533" s="181"/>
      <c r="E533" s="181"/>
      <c r="F533" s="181"/>
      <c r="G533" s="181"/>
      <c r="H533" s="184"/>
      <c r="I533" s="181"/>
      <c r="J533" s="181"/>
    </row>
    <row r="534" spans="1:10" ht="21.75">
      <c r="A534" s="180"/>
      <c r="B534" s="184"/>
      <c r="C534" s="181"/>
      <c r="D534" s="181"/>
      <c r="E534" s="181"/>
      <c r="F534" s="181"/>
      <c r="G534" s="181"/>
      <c r="H534" s="184"/>
      <c r="I534" s="181"/>
      <c r="J534" s="181"/>
    </row>
    <row r="535" spans="1:10" ht="21.75">
      <c r="A535" s="180"/>
      <c r="B535" s="184"/>
      <c r="C535" s="181"/>
      <c r="D535" s="181"/>
      <c r="E535" s="181"/>
      <c r="F535" s="181"/>
      <c r="G535" s="181"/>
      <c r="H535" s="184"/>
      <c r="I535" s="181"/>
      <c r="J535" s="181"/>
    </row>
    <row r="536" spans="1:10" ht="21.75">
      <c r="A536" s="180"/>
      <c r="B536" s="184"/>
      <c r="C536" s="181"/>
      <c r="D536" s="181"/>
      <c r="E536" s="181"/>
      <c r="F536" s="181"/>
      <c r="G536" s="181"/>
      <c r="H536" s="184"/>
      <c r="I536" s="181"/>
      <c r="J536" s="181"/>
    </row>
    <row r="537" spans="1:10" ht="21.75">
      <c r="A537" s="180"/>
      <c r="B537" s="184"/>
      <c r="C537" s="181"/>
      <c r="D537" s="181"/>
      <c r="E537" s="181"/>
      <c r="F537" s="181"/>
      <c r="G537" s="181"/>
      <c r="H537" s="184"/>
      <c r="I537" s="181"/>
      <c r="J537" s="181"/>
    </row>
    <row r="538" spans="1:10" ht="21.75">
      <c r="A538" s="180"/>
      <c r="B538" s="184"/>
      <c r="C538" s="181"/>
      <c r="D538" s="181"/>
      <c r="E538" s="181"/>
      <c r="F538" s="181"/>
      <c r="G538" s="181"/>
      <c r="H538" s="184"/>
      <c r="I538" s="181"/>
      <c r="J538" s="181"/>
    </row>
    <row r="539" spans="1:10" ht="21.75">
      <c r="A539" s="180"/>
      <c r="B539" s="184"/>
      <c r="C539" s="181"/>
      <c r="D539" s="181"/>
      <c r="E539" s="181"/>
      <c r="F539" s="181"/>
      <c r="G539" s="181"/>
      <c r="H539" s="184"/>
      <c r="I539" s="181"/>
      <c r="J539" s="181"/>
    </row>
    <row r="540" spans="1:10" ht="21.75">
      <c r="A540" s="180"/>
      <c r="B540" s="184"/>
      <c r="C540" s="181"/>
      <c r="D540" s="181"/>
      <c r="E540" s="181"/>
      <c r="F540" s="181"/>
      <c r="G540" s="181"/>
      <c r="H540" s="184"/>
      <c r="I540" s="181"/>
      <c r="J540" s="181"/>
    </row>
    <row r="541" spans="1:10" ht="21.75">
      <c r="A541" s="180"/>
      <c r="B541" s="184"/>
      <c r="C541" s="181"/>
      <c r="D541" s="181"/>
      <c r="E541" s="181"/>
      <c r="F541" s="181"/>
      <c r="G541" s="181"/>
      <c r="H541" s="184"/>
      <c r="I541" s="181"/>
      <c r="J541" s="181"/>
    </row>
    <row r="542" spans="1:10" ht="21.75">
      <c r="A542" s="180"/>
      <c r="B542" s="184"/>
      <c r="C542" s="181"/>
      <c r="D542" s="181"/>
      <c r="E542" s="181"/>
      <c r="F542" s="181"/>
      <c r="G542" s="181"/>
      <c r="H542" s="184"/>
      <c r="I542" s="181"/>
      <c r="J542" s="181"/>
    </row>
    <row r="543" spans="1:10" ht="21.75">
      <c r="A543" s="180"/>
      <c r="B543" s="184"/>
      <c r="C543" s="181"/>
      <c r="D543" s="181"/>
      <c r="E543" s="181"/>
      <c r="F543" s="181"/>
      <c r="G543" s="181"/>
      <c r="H543" s="184"/>
      <c r="I543" s="181"/>
      <c r="J543" s="181"/>
    </row>
    <row r="544" spans="1:10" ht="21.75">
      <c r="A544" s="180"/>
      <c r="B544" s="184"/>
      <c r="C544" s="181"/>
      <c r="D544" s="181"/>
      <c r="E544" s="181"/>
      <c r="F544" s="181"/>
      <c r="G544" s="181"/>
      <c r="H544" s="184"/>
      <c r="I544" s="181"/>
      <c r="J544" s="181"/>
    </row>
    <row r="545" spans="1:10" ht="21.75">
      <c r="A545" s="180"/>
      <c r="B545" s="184"/>
      <c r="C545" s="181"/>
      <c r="D545" s="181"/>
      <c r="E545" s="181"/>
      <c r="F545" s="181"/>
      <c r="G545" s="181"/>
      <c r="H545" s="184"/>
      <c r="I545" s="181"/>
      <c r="J545" s="181"/>
    </row>
    <row r="546" spans="1:10" ht="21.75">
      <c r="A546" s="180"/>
      <c r="B546" s="184"/>
      <c r="C546" s="181"/>
      <c r="D546" s="181"/>
      <c r="E546" s="181"/>
      <c r="F546" s="181"/>
      <c r="G546" s="181"/>
      <c r="H546" s="184"/>
      <c r="I546" s="181"/>
      <c r="J546" s="181"/>
    </row>
    <row r="547" spans="1:10" ht="21.75">
      <c r="A547" s="180"/>
      <c r="B547" s="184"/>
      <c r="C547" s="181"/>
      <c r="D547" s="181"/>
      <c r="E547" s="181"/>
      <c r="F547" s="181"/>
      <c r="G547" s="181"/>
      <c r="H547" s="184"/>
      <c r="I547" s="181"/>
      <c r="J547" s="181"/>
    </row>
    <row r="548" spans="1:10" ht="21.75">
      <c r="A548" s="180"/>
      <c r="B548" s="184"/>
      <c r="C548" s="181"/>
      <c r="D548" s="181"/>
      <c r="E548" s="181"/>
      <c r="F548" s="181"/>
      <c r="G548" s="181"/>
      <c r="H548" s="184"/>
      <c r="I548" s="181"/>
      <c r="J548" s="181"/>
    </row>
    <row r="549" spans="1:10" ht="21.75">
      <c r="A549" s="180"/>
      <c r="B549" s="184"/>
      <c r="C549" s="181"/>
      <c r="D549" s="181"/>
      <c r="E549" s="181"/>
      <c r="F549" s="181"/>
      <c r="G549" s="181"/>
      <c r="H549" s="184"/>
      <c r="I549" s="181"/>
      <c r="J549" s="181"/>
    </row>
    <row r="550" spans="1:10" ht="21.75">
      <c r="A550" s="180"/>
      <c r="B550" s="184"/>
      <c r="C550" s="181"/>
      <c r="D550" s="181"/>
      <c r="E550" s="181"/>
      <c r="F550" s="181"/>
      <c r="G550" s="181"/>
      <c r="H550" s="184"/>
      <c r="I550" s="181"/>
      <c r="J550" s="181"/>
    </row>
    <row r="551" spans="1:10" ht="21.75">
      <c r="A551" s="180"/>
      <c r="B551" s="184"/>
      <c r="C551" s="181"/>
      <c r="D551" s="181"/>
      <c r="E551" s="181"/>
      <c r="F551" s="181"/>
      <c r="G551" s="181"/>
      <c r="H551" s="184"/>
      <c r="I551" s="181"/>
      <c r="J551" s="181"/>
    </row>
    <row r="552" spans="1:10" ht="21.75">
      <c r="A552" s="180"/>
      <c r="B552" s="184"/>
      <c r="C552" s="181"/>
      <c r="D552" s="181"/>
      <c r="E552" s="181"/>
      <c r="F552" s="181"/>
      <c r="G552" s="181"/>
      <c r="H552" s="184"/>
      <c r="I552" s="181"/>
      <c r="J552" s="181"/>
    </row>
    <row r="553" spans="1:10" ht="21.75">
      <c r="A553" s="180"/>
      <c r="B553" s="184"/>
      <c r="C553" s="181"/>
      <c r="D553" s="181"/>
      <c r="E553" s="181"/>
      <c r="F553" s="181"/>
      <c r="G553" s="181"/>
      <c r="H553" s="184"/>
      <c r="I553" s="181"/>
      <c r="J553" s="181"/>
    </row>
    <row r="554" spans="1:10" ht="21.75">
      <c r="A554" s="180"/>
      <c r="B554" s="184"/>
      <c r="C554" s="181"/>
      <c r="D554" s="181"/>
      <c r="E554" s="181"/>
      <c r="F554" s="181"/>
      <c r="G554" s="181"/>
      <c r="H554" s="184"/>
      <c r="I554" s="181"/>
      <c r="J554" s="181"/>
    </row>
    <row r="555" spans="1:10" ht="21.75">
      <c r="A555" s="180"/>
      <c r="B555" s="184"/>
      <c r="C555" s="181"/>
      <c r="D555" s="181"/>
      <c r="E555" s="181"/>
      <c r="F555" s="181"/>
      <c r="G555" s="181"/>
      <c r="H555" s="184"/>
      <c r="I555" s="181"/>
      <c r="J555" s="181"/>
    </row>
    <row r="556" spans="1:10" ht="21.75">
      <c r="A556" s="180"/>
      <c r="B556" s="184"/>
      <c r="C556" s="181"/>
      <c r="D556" s="181"/>
      <c r="E556" s="181"/>
      <c r="F556" s="181"/>
      <c r="G556" s="181"/>
      <c r="H556" s="184"/>
      <c r="I556" s="181"/>
      <c r="J556" s="181"/>
    </row>
    <row r="557" spans="1:10" ht="21.75">
      <c r="A557" s="180"/>
      <c r="B557" s="184"/>
      <c r="C557" s="181"/>
      <c r="D557" s="181"/>
      <c r="E557" s="181"/>
      <c r="F557" s="181"/>
      <c r="G557" s="181"/>
      <c r="H557" s="184"/>
      <c r="I557" s="181"/>
      <c r="J557" s="181"/>
    </row>
    <row r="558" spans="1:10" ht="21.75">
      <c r="A558" s="180"/>
      <c r="B558" s="184"/>
      <c r="C558" s="181"/>
      <c r="D558" s="181"/>
      <c r="E558" s="181"/>
      <c r="F558" s="181"/>
      <c r="G558" s="181"/>
      <c r="H558" s="184"/>
      <c r="I558" s="181"/>
      <c r="J558" s="181"/>
    </row>
    <row r="559" spans="1:10" ht="21.75">
      <c r="A559" s="180"/>
      <c r="B559" s="184"/>
      <c r="C559" s="181"/>
      <c r="D559" s="181"/>
      <c r="E559" s="181"/>
      <c r="F559" s="181"/>
      <c r="G559" s="181"/>
      <c r="H559" s="184"/>
      <c r="I559" s="181"/>
      <c r="J559" s="181"/>
    </row>
    <row r="560" spans="1:10" ht="21.75">
      <c r="A560" s="180"/>
      <c r="B560" s="184"/>
      <c r="C560" s="181"/>
      <c r="D560" s="181"/>
      <c r="E560" s="181"/>
      <c r="F560" s="181"/>
      <c r="G560" s="181"/>
      <c r="H560" s="184"/>
      <c r="I560" s="181"/>
      <c r="J560" s="181"/>
    </row>
    <row r="561" spans="1:10" ht="21.75">
      <c r="A561" s="180"/>
      <c r="B561" s="184"/>
      <c r="C561" s="181"/>
      <c r="D561" s="181"/>
      <c r="E561" s="181"/>
      <c r="F561" s="181"/>
      <c r="G561" s="181"/>
      <c r="H561" s="184"/>
      <c r="I561" s="181"/>
      <c r="J561" s="181"/>
    </row>
    <row r="562" spans="1:10" ht="21.75">
      <c r="A562" s="180"/>
      <c r="B562" s="184"/>
      <c r="C562" s="181"/>
      <c r="D562" s="181"/>
      <c r="E562" s="181"/>
      <c r="F562" s="181"/>
      <c r="G562" s="181"/>
      <c r="H562" s="184"/>
      <c r="I562" s="181"/>
      <c r="J562" s="181"/>
    </row>
    <row r="563" spans="1:10" ht="21.75">
      <c r="A563" s="180"/>
      <c r="B563" s="184"/>
      <c r="C563" s="181"/>
      <c r="D563" s="181"/>
      <c r="E563" s="181"/>
      <c r="F563" s="181"/>
      <c r="G563" s="181"/>
      <c r="H563" s="184"/>
      <c r="I563" s="181"/>
      <c r="J563" s="181"/>
    </row>
    <row r="564" spans="1:10" ht="21.75">
      <c r="A564" s="180"/>
      <c r="B564" s="184"/>
      <c r="C564" s="181"/>
      <c r="D564" s="181"/>
      <c r="E564" s="181"/>
      <c r="F564" s="181"/>
      <c r="G564" s="181"/>
      <c r="H564" s="184"/>
      <c r="I564" s="181"/>
      <c r="J564" s="181"/>
    </row>
    <row r="565" spans="1:10" ht="21.75">
      <c r="A565" s="180"/>
      <c r="B565" s="184"/>
      <c r="C565" s="181"/>
      <c r="D565" s="181"/>
      <c r="E565" s="181"/>
      <c r="F565" s="181"/>
      <c r="G565" s="181"/>
      <c r="H565" s="184"/>
      <c r="I565" s="181"/>
      <c r="J565" s="181"/>
    </row>
    <row r="566" spans="1:10" ht="21.75">
      <c r="A566" s="180"/>
      <c r="B566" s="184"/>
      <c r="C566" s="181"/>
      <c r="D566" s="181"/>
      <c r="E566" s="181"/>
      <c r="F566" s="181"/>
      <c r="G566" s="181"/>
      <c r="H566" s="184"/>
      <c r="I566" s="181"/>
      <c r="J566" s="181"/>
    </row>
    <row r="567" spans="1:10" ht="21.75">
      <c r="A567" s="180"/>
      <c r="B567" s="184"/>
      <c r="C567" s="181"/>
      <c r="D567" s="181"/>
      <c r="E567" s="181"/>
      <c r="F567" s="181"/>
      <c r="G567" s="181"/>
      <c r="H567" s="184"/>
      <c r="I567" s="181"/>
      <c r="J567" s="181"/>
    </row>
    <row r="568" spans="1:10" ht="21.75">
      <c r="A568" s="180"/>
      <c r="B568" s="184"/>
      <c r="C568" s="181"/>
      <c r="D568" s="181"/>
      <c r="E568" s="181"/>
      <c r="F568" s="181"/>
      <c r="G568" s="181"/>
      <c r="H568" s="184"/>
      <c r="I568" s="181"/>
      <c r="J568" s="181"/>
    </row>
    <row r="569" spans="1:10" ht="21.75">
      <c r="A569" s="180"/>
      <c r="B569" s="184"/>
      <c r="C569" s="181"/>
      <c r="D569" s="181"/>
      <c r="E569" s="181"/>
      <c r="F569" s="181"/>
      <c r="G569" s="181"/>
      <c r="H569" s="184"/>
      <c r="I569" s="181"/>
      <c r="J569" s="181"/>
    </row>
    <row r="570" spans="1:10" ht="21.75">
      <c r="A570" s="180"/>
      <c r="B570" s="184"/>
      <c r="C570" s="181"/>
      <c r="D570" s="181"/>
      <c r="E570" s="181"/>
      <c r="F570" s="181"/>
      <c r="G570" s="181"/>
      <c r="H570" s="184"/>
      <c r="I570" s="181"/>
      <c r="J570" s="181"/>
    </row>
    <row r="571" spans="1:10" ht="21.75">
      <c r="A571" s="180"/>
      <c r="B571" s="184"/>
      <c r="C571" s="181"/>
      <c r="D571" s="181"/>
      <c r="E571" s="181"/>
      <c r="F571" s="181"/>
      <c r="G571" s="181"/>
      <c r="H571" s="184"/>
      <c r="I571" s="181"/>
      <c r="J571" s="181"/>
    </row>
    <row r="572" spans="1:10" ht="21.75">
      <c r="A572" s="180"/>
      <c r="B572" s="184"/>
      <c r="C572" s="181"/>
      <c r="D572" s="181"/>
      <c r="E572" s="181"/>
      <c r="F572" s="181"/>
      <c r="G572" s="181"/>
      <c r="H572" s="184"/>
      <c r="I572" s="181"/>
      <c r="J572" s="181"/>
    </row>
    <row r="573" spans="1:10" ht="21.75">
      <c r="A573" s="180"/>
      <c r="B573" s="184"/>
      <c r="C573" s="181"/>
      <c r="D573" s="181"/>
      <c r="E573" s="181"/>
      <c r="F573" s="181"/>
      <c r="G573" s="181"/>
      <c r="H573" s="184"/>
      <c r="I573" s="181"/>
      <c r="J573" s="181"/>
    </row>
    <row r="574" spans="1:10" ht="21.75">
      <c r="A574" s="180"/>
      <c r="B574" s="184"/>
      <c r="C574" s="181"/>
      <c r="D574" s="181"/>
      <c r="E574" s="181"/>
      <c r="F574" s="181"/>
      <c r="G574" s="181"/>
      <c r="H574" s="184"/>
      <c r="I574" s="181"/>
      <c r="J574" s="181"/>
    </row>
    <row r="575" spans="1:10" ht="21.75">
      <c r="A575" s="180"/>
      <c r="B575" s="184"/>
      <c r="C575" s="181"/>
      <c r="D575" s="181"/>
      <c r="E575" s="181"/>
      <c r="F575" s="181"/>
      <c r="G575" s="181"/>
      <c r="H575" s="184"/>
      <c r="I575" s="181"/>
      <c r="J575" s="181"/>
    </row>
    <row r="576" spans="1:10" ht="21.75">
      <c r="A576" s="180"/>
      <c r="B576" s="184"/>
      <c r="C576" s="181"/>
      <c r="D576" s="181"/>
      <c r="E576" s="181"/>
      <c r="F576" s="181"/>
      <c r="G576" s="181"/>
      <c r="H576" s="184"/>
      <c r="I576" s="181"/>
      <c r="J576" s="181"/>
    </row>
    <row r="577" spans="1:10" ht="21.75">
      <c r="A577" s="180"/>
      <c r="B577" s="184"/>
      <c r="C577" s="181"/>
      <c r="D577" s="181"/>
      <c r="E577" s="181"/>
      <c r="F577" s="181"/>
      <c r="G577" s="181"/>
      <c r="H577" s="184"/>
      <c r="I577" s="181"/>
      <c r="J577" s="181"/>
    </row>
    <row r="578" spans="1:10" ht="21.75">
      <c r="A578" s="180"/>
      <c r="B578" s="184"/>
      <c r="C578" s="181"/>
      <c r="D578" s="181"/>
      <c r="E578" s="181"/>
      <c r="F578" s="181"/>
      <c r="G578" s="181"/>
      <c r="H578" s="184"/>
      <c r="I578" s="181"/>
      <c r="J578" s="181"/>
    </row>
    <row r="579" spans="1:10" ht="21.75">
      <c r="A579" s="180"/>
      <c r="B579" s="184"/>
      <c r="C579" s="181"/>
      <c r="D579" s="181"/>
      <c r="E579" s="181"/>
      <c r="F579" s="181"/>
      <c r="G579" s="181"/>
      <c r="H579" s="184"/>
      <c r="I579" s="181"/>
      <c r="J579" s="181"/>
    </row>
    <row r="580" spans="1:10" ht="21.75">
      <c r="A580" s="180"/>
      <c r="B580" s="184"/>
      <c r="C580" s="181"/>
      <c r="D580" s="181"/>
      <c r="E580" s="181"/>
      <c r="F580" s="181"/>
      <c r="G580" s="181"/>
      <c r="H580" s="184"/>
      <c r="I580" s="181"/>
      <c r="J580" s="181"/>
    </row>
    <row r="581" spans="1:10" ht="21.75">
      <c r="A581" s="180"/>
      <c r="B581" s="184"/>
      <c r="C581" s="181"/>
      <c r="D581" s="181"/>
      <c r="E581" s="181"/>
      <c r="F581" s="181"/>
      <c r="G581" s="181"/>
      <c r="H581" s="184"/>
      <c r="I581" s="181"/>
      <c r="J581" s="181"/>
    </row>
    <row r="582" spans="1:10" ht="21.75">
      <c r="A582" s="180"/>
      <c r="B582" s="184"/>
      <c r="C582" s="181"/>
      <c r="D582" s="181"/>
      <c r="E582" s="181"/>
      <c r="F582" s="181"/>
      <c r="G582" s="181"/>
      <c r="H582" s="184"/>
      <c r="I582" s="181"/>
      <c r="J582" s="181"/>
    </row>
    <row r="583" spans="1:10" ht="21.75">
      <c r="A583" s="180"/>
      <c r="B583" s="184"/>
      <c r="C583" s="181"/>
      <c r="D583" s="181"/>
      <c r="E583" s="181"/>
      <c r="F583" s="181"/>
      <c r="G583" s="181"/>
      <c r="H583" s="184"/>
      <c r="I583" s="181"/>
      <c r="J583" s="181"/>
    </row>
    <row r="584" spans="1:10" ht="21.75">
      <c r="A584" s="180"/>
      <c r="B584" s="184"/>
      <c r="C584" s="181"/>
      <c r="D584" s="181"/>
      <c r="E584" s="181"/>
      <c r="F584" s="181"/>
      <c r="G584" s="181"/>
      <c r="H584" s="184"/>
      <c r="I584" s="181"/>
      <c r="J584" s="181"/>
    </row>
    <row r="585" spans="1:10" ht="21.75">
      <c r="A585" s="180"/>
      <c r="B585" s="184"/>
      <c r="C585" s="181"/>
      <c r="D585" s="181"/>
      <c r="E585" s="181"/>
      <c r="F585" s="181"/>
      <c r="G585" s="181"/>
      <c r="H585" s="184"/>
      <c r="I585" s="181"/>
      <c r="J585" s="181"/>
    </row>
    <row r="586" spans="1:10" ht="21.75">
      <c r="A586" s="180"/>
      <c r="B586" s="184"/>
      <c r="C586" s="181"/>
      <c r="D586" s="181"/>
      <c r="E586" s="181"/>
      <c r="F586" s="181"/>
      <c r="G586" s="181"/>
      <c r="H586" s="184"/>
      <c r="I586" s="181"/>
      <c r="J586" s="181"/>
    </row>
    <row r="587" spans="1:10" ht="21.75">
      <c r="A587" s="180"/>
      <c r="B587" s="184"/>
      <c r="C587" s="181"/>
      <c r="D587" s="181"/>
      <c r="E587" s="181"/>
      <c r="F587" s="181"/>
      <c r="G587" s="181"/>
      <c r="H587" s="184"/>
      <c r="I587" s="181"/>
      <c r="J587" s="181"/>
    </row>
    <row r="588" spans="1:10" ht="21.75">
      <c r="A588" s="180"/>
      <c r="B588" s="184"/>
      <c r="C588" s="181"/>
      <c r="D588" s="181"/>
      <c r="E588" s="181"/>
      <c r="F588" s="181"/>
      <c r="G588" s="181"/>
      <c r="H588" s="184"/>
      <c r="I588" s="181"/>
      <c r="J588" s="181"/>
    </row>
    <row r="589" spans="1:10" ht="21.75">
      <c r="A589" s="180"/>
      <c r="B589" s="184"/>
      <c r="C589" s="181"/>
      <c r="D589" s="181"/>
      <c r="E589" s="181"/>
      <c r="F589" s="181"/>
      <c r="G589" s="181"/>
      <c r="H589" s="184"/>
      <c r="I589" s="181"/>
      <c r="J589" s="181"/>
    </row>
    <row r="590" spans="1:10" ht="21.75">
      <c r="A590" s="180"/>
      <c r="B590" s="184"/>
      <c r="C590" s="181"/>
      <c r="D590" s="181"/>
      <c r="E590" s="181"/>
      <c r="F590" s="181"/>
      <c r="G590" s="181"/>
      <c r="H590" s="184"/>
      <c r="I590" s="181"/>
      <c r="J590" s="181"/>
    </row>
    <row r="591" spans="1:10" ht="21.75">
      <c r="A591" s="180"/>
      <c r="B591" s="184"/>
      <c r="C591" s="181"/>
      <c r="D591" s="181"/>
      <c r="E591" s="181"/>
      <c r="F591" s="181"/>
      <c r="G591" s="181"/>
      <c r="H591" s="184"/>
      <c r="I591" s="181"/>
      <c r="J591" s="181"/>
    </row>
    <row r="592" spans="1:10" ht="21.75">
      <c r="A592" s="180"/>
      <c r="B592" s="184"/>
      <c r="C592" s="181"/>
      <c r="D592" s="181"/>
      <c r="E592" s="181"/>
      <c r="F592" s="181"/>
      <c r="G592" s="181"/>
      <c r="H592" s="184"/>
      <c r="I592" s="181"/>
      <c r="J592" s="181"/>
    </row>
    <row r="593" spans="1:10" ht="21.75">
      <c r="A593" s="180"/>
      <c r="B593" s="184"/>
      <c r="C593" s="181"/>
      <c r="D593" s="181"/>
      <c r="E593" s="181"/>
      <c r="F593" s="181"/>
      <c r="G593" s="181"/>
      <c r="H593" s="184"/>
      <c r="I593" s="181"/>
      <c r="J593" s="181"/>
    </row>
    <row r="594" spans="1:10" ht="21.75">
      <c r="A594" s="180"/>
      <c r="B594" s="184"/>
      <c r="C594" s="181"/>
      <c r="D594" s="181"/>
      <c r="E594" s="181"/>
      <c r="F594" s="181"/>
      <c r="G594" s="181"/>
      <c r="H594" s="184"/>
      <c r="I594" s="181"/>
      <c r="J594" s="181"/>
    </row>
    <row r="595" spans="1:10" ht="21.75">
      <c r="A595" s="180"/>
      <c r="B595" s="184"/>
      <c r="C595" s="181"/>
      <c r="D595" s="181"/>
      <c r="E595" s="181"/>
      <c r="F595" s="181"/>
      <c r="G595" s="181"/>
      <c r="H595" s="184"/>
      <c r="I595" s="181"/>
      <c r="J595" s="181"/>
    </row>
    <row r="596" spans="1:10" ht="21.75">
      <c r="A596" s="180"/>
      <c r="B596" s="184"/>
      <c r="C596" s="181"/>
      <c r="D596" s="181"/>
      <c r="E596" s="181"/>
      <c r="F596" s="181"/>
      <c r="G596" s="181"/>
      <c r="H596" s="184"/>
      <c r="I596" s="181"/>
      <c r="J596" s="181"/>
    </row>
    <row r="597" spans="1:10" ht="21.75">
      <c r="A597" s="180"/>
      <c r="B597" s="184"/>
      <c r="C597" s="181"/>
      <c r="D597" s="181"/>
      <c r="E597" s="181"/>
      <c r="F597" s="181"/>
      <c r="G597" s="181"/>
      <c r="H597" s="184"/>
      <c r="I597" s="181"/>
      <c r="J597" s="181"/>
    </row>
    <row r="598" spans="1:10" ht="21.75">
      <c r="A598" s="180"/>
      <c r="B598" s="184"/>
      <c r="C598" s="181"/>
      <c r="D598" s="181"/>
      <c r="E598" s="181"/>
      <c r="F598" s="181"/>
      <c r="G598" s="181"/>
      <c r="H598" s="184"/>
      <c r="I598" s="181"/>
      <c r="J598" s="181"/>
    </row>
    <row r="599" spans="1:10" ht="21.75">
      <c r="A599" s="180"/>
      <c r="B599" s="184"/>
      <c r="C599" s="181"/>
      <c r="D599" s="181"/>
      <c r="E599" s="181"/>
      <c r="F599" s="181"/>
      <c r="G599" s="181"/>
      <c r="H599" s="184"/>
      <c r="I599" s="181"/>
      <c r="J599" s="181"/>
    </row>
    <row r="600" spans="1:10" ht="21.75">
      <c r="A600" s="180"/>
      <c r="B600" s="184"/>
      <c r="C600" s="181"/>
      <c r="D600" s="181"/>
      <c r="E600" s="181"/>
      <c r="F600" s="181"/>
      <c r="G600" s="181"/>
      <c r="H600" s="184"/>
      <c r="I600" s="181"/>
      <c r="J600" s="181"/>
    </row>
    <row r="601" spans="1:10" ht="21.75">
      <c r="A601" s="180"/>
      <c r="B601" s="184"/>
      <c r="C601" s="181"/>
      <c r="D601" s="181"/>
      <c r="E601" s="181"/>
      <c r="F601" s="181"/>
      <c r="G601" s="181"/>
      <c r="H601" s="184"/>
      <c r="I601" s="181"/>
      <c r="J601" s="181"/>
    </row>
    <row r="602" spans="1:10" ht="21.75">
      <c r="A602" s="180"/>
      <c r="B602" s="184"/>
      <c r="C602" s="181"/>
      <c r="D602" s="181"/>
      <c r="E602" s="181"/>
      <c r="F602" s="181"/>
      <c r="G602" s="181"/>
      <c r="H602" s="184"/>
      <c r="I602" s="181"/>
      <c r="J602" s="181"/>
    </row>
    <row r="603" spans="1:10" ht="21.75">
      <c r="A603" s="180"/>
      <c r="B603" s="184"/>
      <c r="C603" s="181"/>
      <c r="D603" s="181"/>
      <c r="E603" s="181"/>
      <c r="F603" s="181"/>
      <c r="G603" s="181"/>
      <c r="H603" s="184"/>
      <c r="I603" s="181"/>
      <c r="J603" s="181"/>
    </row>
    <row r="604" spans="1:10" ht="21.75">
      <c r="A604" s="180"/>
      <c r="B604" s="184"/>
      <c r="C604" s="181"/>
      <c r="D604" s="181"/>
      <c r="E604" s="181"/>
      <c r="F604" s="181"/>
      <c r="G604" s="181"/>
      <c r="H604" s="184"/>
      <c r="I604" s="181"/>
      <c r="J604" s="181"/>
    </row>
    <row r="605" spans="1:10" ht="21.75">
      <c r="A605" s="180"/>
      <c r="B605" s="184"/>
      <c r="C605" s="181"/>
      <c r="D605" s="181"/>
      <c r="E605" s="181"/>
      <c r="F605" s="181"/>
      <c r="G605" s="181"/>
      <c r="H605" s="184"/>
      <c r="I605" s="181"/>
      <c r="J605" s="181"/>
    </row>
    <row r="606" spans="1:10" ht="21.75">
      <c r="A606" s="180"/>
      <c r="B606" s="184"/>
      <c r="C606" s="181"/>
      <c r="D606" s="181"/>
      <c r="E606" s="181"/>
      <c r="F606" s="181"/>
      <c r="G606" s="181"/>
      <c r="H606" s="184"/>
      <c r="I606" s="181"/>
      <c r="J606" s="181"/>
    </row>
    <row r="607" spans="1:10" ht="21.75">
      <c r="A607" s="180"/>
      <c r="B607" s="184"/>
      <c r="C607" s="181"/>
      <c r="D607" s="181"/>
      <c r="E607" s="181"/>
      <c r="F607" s="181"/>
      <c r="G607" s="181"/>
      <c r="H607" s="184"/>
      <c r="I607" s="181"/>
      <c r="J607" s="181"/>
    </row>
    <row r="608" spans="1:10" ht="21.75">
      <c r="A608" s="180"/>
      <c r="B608" s="184"/>
      <c r="C608" s="181"/>
      <c r="D608" s="181"/>
      <c r="E608" s="181"/>
      <c r="F608" s="181"/>
      <c r="G608" s="181"/>
      <c r="H608" s="184"/>
      <c r="I608" s="181"/>
      <c r="J608" s="181"/>
    </row>
    <row r="609" spans="1:10" ht="21.75">
      <c r="A609" s="180"/>
      <c r="B609" s="184"/>
      <c r="C609" s="181"/>
      <c r="D609" s="181"/>
      <c r="E609" s="181"/>
      <c r="F609" s="181"/>
      <c r="G609" s="181"/>
      <c r="H609" s="184"/>
      <c r="I609" s="181"/>
      <c r="J609" s="181"/>
    </row>
    <row r="610" spans="1:10" ht="21.75">
      <c r="A610" s="180"/>
      <c r="B610" s="184"/>
      <c r="C610" s="181"/>
      <c r="D610" s="181"/>
      <c r="E610" s="181"/>
      <c r="F610" s="181"/>
      <c r="G610" s="181"/>
      <c r="H610" s="184"/>
      <c r="I610" s="181"/>
      <c r="J610" s="181"/>
    </row>
    <row r="611" spans="1:10" ht="21.75">
      <c r="A611" s="180"/>
      <c r="B611" s="184"/>
      <c r="C611" s="181"/>
      <c r="D611" s="181"/>
      <c r="E611" s="181"/>
      <c r="F611" s="181"/>
      <c r="G611" s="181"/>
      <c r="H611" s="184"/>
      <c r="I611" s="181"/>
      <c r="J611" s="181"/>
    </row>
    <row r="612" spans="1:10" ht="21.75">
      <c r="A612" s="180"/>
      <c r="B612" s="184"/>
      <c r="C612" s="181"/>
      <c r="D612" s="181"/>
      <c r="E612" s="181"/>
      <c r="F612" s="181"/>
      <c r="G612" s="181"/>
      <c r="H612" s="184"/>
      <c r="I612" s="181"/>
      <c r="J612" s="181"/>
    </row>
    <row r="613" spans="1:10" ht="21.75">
      <c r="A613" s="180"/>
      <c r="B613" s="184"/>
      <c r="C613" s="181"/>
      <c r="D613" s="181"/>
      <c r="E613" s="181"/>
      <c r="F613" s="181"/>
      <c r="G613" s="181"/>
      <c r="H613" s="184"/>
      <c r="I613" s="181"/>
      <c r="J613" s="181"/>
    </row>
    <row r="614" spans="1:10" ht="21.75">
      <c r="A614" s="180"/>
      <c r="B614" s="184"/>
      <c r="C614" s="181"/>
      <c r="D614" s="181"/>
      <c r="E614" s="181"/>
      <c r="F614" s="181"/>
      <c r="G614" s="181"/>
      <c r="H614" s="184"/>
      <c r="I614" s="181"/>
      <c r="J614" s="181"/>
    </row>
    <row r="615" spans="1:10" ht="21.75">
      <c r="A615" s="180"/>
      <c r="B615" s="184"/>
      <c r="C615" s="181"/>
      <c r="D615" s="181"/>
      <c r="E615" s="181"/>
      <c r="F615" s="181"/>
      <c r="G615" s="181"/>
      <c r="H615" s="184"/>
      <c r="I615" s="181"/>
      <c r="J615" s="181"/>
    </row>
    <row r="616" spans="1:10" ht="21.75">
      <c r="A616" s="180"/>
      <c r="B616" s="184"/>
      <c r="C616" s="181"/>
      <c r="D616" s="181"/>
      <c r="E616" s="181"/>
      <c r="F616" s="181"/>
      <c r="G616" s="181"/>
      <c r="H616" s="184"/>
      <c r="I616" s="181"/>
      <c r="J616" s="181"/>
    </row>
    <row r="617" spans="1:10" ht="21.75">
      <c r="A617" s="180"/>
      <c r="B617" s="184"/>
      <c r="C617" s="181"/>
      <c r="D617" s="181"/>
      <c r="E617" s="181"/>
      <c r="F617" s="181"/>
      <c r="G617" s="181"/>
      <c r="H617" s="184"/>
      <c r="I617" s="181"/>
      <c r="J617" s="181"/>
    </row>
    <row r="618" spans="1:10" ht="21.75">
      <c r="A618" s="180"/>
      <c r="B618" s="184"/>
      <c r="C618" s="181"/>
      <c r="D618" s="181"/>
      <c r="E618" s="181"/>
      <c r="F618" s="181"/>
      <c r="G618" s="181"/>
      <c r="H618" s="184"/>
      <c r="I618" s="181"/>
      <c r="J618" s="181"/>
    </row>
    <row r="619" spans="1:10" ht="21.75">
      <c r="A619" s="180"/>
      <c r="B619" s="184"/>
      <c r="C619" s="181"/>
      <c r="D619" s="181"/>
      <c r="E619" s="181"/>
      <c r="F619" s="181"/>
      <c r="G619" s="181"/>
      <c r="H619" s="184"/>
      <c r="I619" s="181"/>
      <c r="J619" s="181"/>
    </row>
    <row r="620" spans="1:10" ht="21.75">
      <c r="A620" s="180"/>
      <c r="B620" s="184"/>
      <c r="C620" s="181"/>
      <c r="D620" s="181"/>
      <c r="E620" s="181"/>
      <c r="F620" s="181"/>
      <c r="G620" s="181"/>
      <c r="H620" s="184"/>
      <c r="I620" s="181"/>
      <c r="J620" s="181"/>
    </row>
    <row r="621" spans="1:10" ht="21.75">
      <c r="A621" s="180"/>
      <c r="B621" s="184"/>
      <c r="C621" s="181"/>
      <c r="D621" s="181"/>
      <c r="E621" s="181"/>
      <c r="F621" s="181"/>
      <c r="G621" s="181"/>
      <c r="H621" s="184"/>
      <c r="I621" s="181"/>
      <c r="J621" s="181"/>
    </row>
    <row r="622" spans="1:10" ht="21.75">
      <c r="A622" s="180"/>
      <c r="B622" s="184"/>
      <c r="C622" s="181"/>
      <c r="D622" s="181"/>
      <c r="E622" s="181"/>
      <c r="F622" s="181"/>
      <c r="G622" s="181"/>
      <c r="H622" s="184"/>
      <c r="I622" s="181"/>
      <c r="J622" s="181"/>
    </row>
    <row r="623" spans="1:10" ht="21.75">
      <c r="A623" s="180"/>
      <c r="B623" s="184"/>
      <c r="C623" s="181"/>
      <c r="D623" s="181"/>
      <c r="E623" s="181"/>
      <c r="F623" s="181"/>
      <c r="G623" s="181"/>
      <c r="H623" s="184"/>
      <c r="I623" s="181"/>
      <c r="J623" s="181"/>
    </row>
    <row r="624" spans="1:10" ht="21.75">
      <c r="A624" s="180"/>
      <c r="B624" s="184"/>
      <c r="C624" s="181"/>
      <c r="D624" s="181"/>
      <c r="E624" s="181"/>
      <c r="F624" s="181"/>
      <c r="G624" s="181"/>
      <c r="H624" s="184"/>
      <c r="I624" s="181"/>
      <c r="J624" s="181"/>
    </row>
    <row r="625" spans="1:10" ht="21.75">
      <c r="A625" s="180"/>
      <c r="B625" s="184"/>
      <c r="C625" s="181"/>
      <c r="D625" s="181"/>
      <c r="E625" s="181"/>
      <c r="F625" s="181"/>
      <c r="G625" s="181"/>
      <c r="H625" s="184"/>
      <c r="I625" s="181"/>
      <c r="J625" s="181"/>
    </row>
    <row r="626" spans="1:10" ht="21.75">
      <c r="A626" s="180"/>
      <c r="B626" s="184"/>
      <c r="C626" s="181"/>
      <c r="D626" s="181"/>
      <c r="E626" s="181"/>
      <c r="F626" s="181"/>
      <c r="G626" s="181"/>
      <c r="H626" s="184"/>
      <c r="I626" s="181"/>
      <c r="J626" s="181"/>
    </row>
    <row r="627" spans="1:10" ht="21.75">
      <c r="A627" s="180"/>
      <c r="B627" s="184"/>
      <c r="C627" s="181"/>
      <c r="D627" s="181"/>
      <c r="E627" s="181"/>
      <c r="F627" s="181"/>
      <c r="G627" s="181"/>
      <c r="H627" s="184"/>
      <c r="I627" s="181"/>
      <c r="J627" s="181"/>
    </row>
    <row r="628" spans="1:10" ht="21.75">
      <c r="A628" s="180"/>
      <c r="B628" s="184"/>
      <c r="C628" s="181"/>
      <c r="D628" s="181"/>
      <c r="E628" s="181"/>
      <c r="F628" s="181"/>
      <c r="G628" s="181"/>
      <c r="H628" s="184"/>
      <c r="I628" s="181"/>
      <c r="J628" s="181"/>
    </row>
    <row r="629" spans="1:10" ht="21.75">
      <c r="A629" s="180"/>
      <c r="B629" s="184"/>
      <c r="C629" s="181"/>
      <c r="D629" s="181"/>
      <c r="E629" s="181"/>
      <c r="F629" s="181"/>
      <c r="G629" s="181"/>
      <c r="H629" s="184"/>
      <c r="I629" s="181"/>
      <c r="J629" s="181"/>
    </row>
    <row r="630" spans="1:10" ht="21.75">
      <c r="A630" s="180"/>
      <c r="B630" s="184"/>
      <c r="C630" s="181"/>
      <c r="D630" s="181"/>
      <c r="E630" s="181"/>
      <c r="F630" s="181"/>
      <c r="G630" s="181"/>
      <c r="H630" s="184"/>
      <c r="I630" s="181"/>
      <c r="J630" s="181"/>
    </row>
    <row r="631" spans="1:10" ht="21.75">
      <c r="A631" s="180"/>
      <c r="B631" s="184"/>
      <c r="C631" s="181"/>
      <c r="D631" s="181"/>
      <c r="E631" s="181"/>
      <c r="F631" s="181"/>
      <c r="G631" s="181"/>
      <c r="H631" s="184"/>
      <c r="I631" s="181"/>
      <c r="J631" s="181"/>
    </row>
    <row r="632" spans="1:10" ht="21.75">
      <c r="A632" s="180"/>
      <c r="B632" s="184"/>
      <c r="C632" s="181"/>
      <c r="D632" s="181"/>
      <c r="E632" s="181"/>
      <c r="F632" s="181"/>
      <c r="G632" s="181"/>
      <c r="H632" s="184"/>
      <c r="I632" s="181"/>
      <c r="J632" s="181"/>
    </row>
    <row r="633" spans="1:10" ht="21.75">
      <c r="A633" s="180"/>
      <c r="B633" s="184"/>
      <c r="C633" s="181"/>
      <c r="D633" s="181"/>
      <c r="E633" s="181"/>
      <c r="F633" s="181"/>
      <c r="G633" s="181"/>
      <c r="H633" s="184"/>
      <c r="I633" s="181"/>
      <c r="J633" s="181"/>
    </row>
    <row r="634" spans="1:10" ht="21.75">
      <c r="A634" s="180"/>
      <c r="B634" s="184"/>
      <c r="C634" s="181"/>
      <c r="D634" s="181"/>
      <c r="E634" s="181"/>
      <c r="F634" s="181"/>
      <c r="G634" s="181"/>
      <c r="H634" s="184"/>
      <c r="I634" s="181"/>
      <c r="J634" s="181"/>
    </row>
    <row r="635" spans="1:10" ht="21.75">
      <c r="A635" s="180"/>
      <c r="B635" s="184"/>
      <c r="C635" s="181"/>
      <c r="D635" s="181"/>
      <c r="E635" s="181"/>
      <c r="F635" s="181"/>
      <c r="G635" s="181"/>
      <c r="H635" s="184"/>
      <c r="I635" s="181"/>
      <c r="J635" s="181"/>
    </row>
    <row r="636" spans="1:10" ht="21.75">
      <c r="A636" s="180"/>
      <c r="B636" s="184"/>
      <c r="C636" s="181"/>
      <c r="D636" s="181"/>
      <c r="E636" s="181"/>
      <c r="F636" s="181"/>
      <c r="G636" s="181"/>
      <c r="H636" s="184"/>
      <c r="I636" s="181"/>
      <c r="J636" s="181"/>
    </row>
    <row r="637" spans="1:10" ht="21.75">
      <c r="A637" s="180"/>
      <c r="B637" s="184"/>
      <c r="C637" s="181"/>
      <c r="D637" s="181"/>
      <c r="E637" s="181"/>
      <c r="F637" s="181"/>
      <c r="G637" s="181"/>
      <c r="H637" s="184"/>
      <c r="I637" s="181"/>
      <c r="J637" s="181"/>
    </row>
    <row r="638" spans="1:10" ht="21.75">
      <c r="A638" s="180"/>
      <c r="B638" s="184"/>
      <c r="C638" s="181"/>
      <c r="D638" s="181"/>
      <c r="E638" s="181"/>
      <c r="F638" s="181"/>
      <c r="G638" s="181"/>
      <c r="H638" s="184"/>
      <c r="I638" s="181"/>
      <c r="J638" s="181"/>
    </row>
    <row r="639" spans="1:10" ht="21.75">
      <c r="A639" s="180"/>
      <c r="B639" s="184"/>
      <c r="C639" s="181"/>
      <c r="D639" s="181"/>
      <c r="E639" s="181"/>
      <c r="F639" s="181"/>
      <c r="G639" s="181"/>
      <c r="H639" s="184"/>
      <c r="I639" s="181"/>
      <c r="J639" s="181"/>
    </row>
    <row r="640" spans="1:10" ht="21.75">
      <c r="A640" s="180"/>
      <c r="B640" s="184"/>
      <c r="C640" s="181"/>
      <c r="D640" s="181"/>
      <c r="E640" s="181"/>
      <c r="F640" s="181"/>
      <c r="G640" s="181"/>
      <c r="H640" s="184"/>
      <c r="I640" s="181"/>
      <c r="J640" s="181"/>
    </row>
    <row r="641" spans="1:10" ht="21.75">
      <c r="A641" s="180"/>
      <c r="B641" s="184"/>
      <c r="C641" s="181"/>
      <c r="D641" s="181"/>
      <c r="E641" s="181"/>
      <c r="F641" s="181"/>
      <c r="G641" s="181"/>
      <c r="H641" s="184"/>
      <c r="I641" s="181"/>
      <c r="J641" s="181"/>
    </row>
    <row r="642" spans="1:10" ht="21.75">
      <c r="A642" s="180"/>
      <c r="B642" s="184"/>
      <c r="C642" s="181"/>
      <c r="D642" s="181"/>
      <c r="E642" s="181"/>
      <c r="F642" s="181"/>
      <c r="G642" s="181"/>
      <c r="H642" s="184"/>
      <c r="I642" s="181"/>
      <c r="J642" s="181"/>
    </row>
    <row r="643" spans="1:10" ht="21.75">
      <c r="A643" s="180"/>
      <c r="B643" s="184"/>
      <c r="C643" s="181"/>
      <c r="D643" s="181"/>
      <c r="E643" s="181"/>
      <c r="F643" s="181"/>
      <c r="G643" s="181"/>
      <c r="H643" s="184"/>
      <c r="I643" s="181"/>
      <c r="J643" s="181"/>
    </row>
    <row r="644" spans="1:10" ht="21.75">
      <c r="A644" s="180"/>
      <c r="B644" s="184"/>
      <c r="C644" s="181"/>
      <c r="D644" s="181"/>
      <c r="E644" s="181"/>
      <c r="F644" s="181"/>
      <c r="G644" s="181"/>
      <c r="H644" s="184"/>
      <c r="I644" s="181"/>
      <c r="J644" s="181"/>
    </row>
    <row r="645" spans="1:10" ht="21.75">
      <c r="A645" s="180"/>
      <c r="B645" s="184"/>
      <c r="C645" s="181"/>
      <c r="D645" s="181"/>
      <c r="E645" s="181"/>
      <c r="F645" s="181"/>
      <c r="G645" s="181"/>
      <c r="H645" s="184"/>
      <c r="I645" s="181"/>
      <c r="J645" s="181"/>
    </row>
    <row r="646" spans="1:10" ht="21.75">
      <c r="A646" s="180"/>
      <c r="B646" s="184"/>
      <c r="C646" s="181"/>
      <c r="D646" s="181"/>
      <c r="E646" s="181"/>
      <c r="F646" s="181"/>
      <c r="G646" s="181"/>
      <c r="H646" s="184"/>
      <c r="I646" s="181"/>
      <c r="J646" s="181"/>
    </row>
    <row r="647" spans="1:10" ht="21.75">
      <c r="A647" s="180"/>
      <c r="B647" s="184"/>
      <c r="C647" s="181"/>
      <c r="D647" s="181"/>
      <c r="E647" s="181"/>
      <c r="F647" s="181"/>
      <c r="G647" s="181"/>
      <c r="H647" s="184"/>
      <c r="I647" s="181"/>
      <c r="J647" s="181"/>
    </row>
    <row r="648" spans="1:10" ht="21.75">
      <c r="A648" s="180"/>
      <c r="B648" s="184"/>
      <c r="C648" s="181"/>
      <c r="D648" s="181"/>
      <c r="E648" s="181"/>
      <c r="F648" s="181"/>
      <c r="G648" s="181"/>
      <c r="H648" s="184"/>
      <c r="I648" s="181"/>
      <c r="J648" s="181"/>
    </row>
    <row r="649" spans="1:10" ht="21.75">
      <c r="A649" s="180"/>
      <c r="B649" s="184"/>
      <c r="C649" s="181"/>
      <c r="D649" s="181"/>
      <c r="E649" s="181"/>
      <c r="F649" s="181"/>
      <c r="G649" s="181"/>
      <c r="H649" s="184"/>
      <c r="I649" s="181"/>
      <c r="J649" s="181"/>
    </row>
    <row r="650" spans="1:10" ht="21.75">
      <c r="A650" s="180"/>
      <c r="B650" s="184"/>
      <c r="C650" s="181"/>
      <c r="D650" s="181"/>
      <c r="E650" s="181"/>
      <c r="F650" s="181"/>
      <c r="G650" s="181"/>
      <c r="H650" s="184"/>
      <c r="I650" s="181"/>
      <c r="J650" s="181"/>
    </row>
    <row r="651" spans="1:10" ht="21.75">
      <c r="A651" s="180"/>
      <c r="B651" s="184"/>
      <c r="C651" s="181"/>
      <c r="D651" s="181"/>
      <c r="E651" s="181"/>
      <c r="F651" s="181"/>
      <c r="G651" s="181"/>
      <c r="H651" s="184"/>
      <c r="I651" s="181"/>
      <c r="J651" s="181"/>
    </row>
    <row r="652" spans="1:10" ht="21.75">
      <c r="A652" s="180"/>
      <c r="B652" s="184"/>
      <c r="C652" s="181"/>
      <c r="D652" s="181"/>
      <c r="E652" s="181"/>
      <c r="F652" s="181"/>
      <c r="G652" s="181"/>
      <c r="H652" s="184"/>
      <c r="I652" s="181"/>
      <c r="J652" s="181"/>
    </row>
    <row r="653" spans="1:10" ht="21.75">
      <c r="A653" s="180"/>
      <c r="B653" s="184"/>
      <c r="C653" s="181"/>
      <c r="D653" s="181"/>
      <c r="E653" s="181"/>
      <c r="F653" s="181"/>
      <c r="G653" s="181"/>
      <c r="H653" s="184"/>
      <c r="I653" s="181"/>
      <c r="J653" s="181"/>
    </row>
    <row r="654" spans="1:10" ht="21.75">
      <c r="A654" s="180"/>
      <c r="B654" s="184"/>
      <c r="C654" s="181"/>
      <c r="D654" s="181"/>
      <c r="E654" s="181"/>
      <c r="F654" s="181"/>
      <c r="G654" s="181"/>
      <c r="H654" s="184"/>
      <c r="I654" s="181"/>
      <c r="J654" s="181"/>
    </row>
    <row r="655" spans="1:10" ht="21.75">
      <c r="A655" s="180"/>
      <c r="B655" s="184"/>
      <c r="C655" s="181"/>
      <c r="D655" s="181"/>
      <c r="E655" s="181"/>
      <c r="F655" s="181"/>
      <c r="G655" s="181"/>
      <c r="H655" s="184"/>
      <c r="I655" s="181"/>
      <c r="J655" s="181"/>
    </row>
    <row r="656" spans="1:10" ht="21.75">
      <c r="A656" s="180"/>
      <c r="B656" s="184"/>
      <c r="C656" s="181"/>
      <c r="D656" s="181"/>
      <c r="E656" s="181"/>
      <c r="F656" s="181"/>
      <c r="G656" s="181"/>
      <c r="H656" s="184"/>
      <c r="I656" s="181"/>
      <c r="J656" s="181"/>
    </row>
    <row r="657" spans="1:10" ht="21.75">
      <c r="A657" s="180"/>
      <c r="B657" s="184"/>
      <c r="C657" s="181"/>
      <c r="D657" s="181"/>
      <c r="E657" s="181"/>
      <c r="F657" s="181"/>
      <c r="G657" s="181"/>
      <c r="H657" s="184"/>
      <c r="I657" s="181"/>
      <c r="J657" s="181"/>
    </row>
    <row r="658" spans="1:10" ht="21.75">
      <c r="A658" s="180"/>
      <c r="B658" s="184"/>
      <c r="C658" s="181"/>
      <c r="D658" s="181"/>
      <c r="E658" s="181"/>
      <c r="F658" s="181"/>
      <c r="G658" s="181"/>
      <c r="H658" s="184"/>
      <c r="I658" s="181"/>
      <c r="J658" s="181"/>
    </row>
    <row r="659" spans="1:10" ht="21.75">
      <c r="A659" s="180"/>
      <c r="B659" s="184"/>
      <c r="C659" s="181"/>
      <c r="D659" s="181"/>
      <c r="E659" s="181"/>
      <c r="F659" s="181"/>
      <c r="G659" s="181"/>
      <c r="H659" s="184"/>
      <c r="I659" s="181"/>
      <c r="J659" s="181"/>
    </row>
    <row r="660" spans="1:10" ht="21.75">
      <c r="A660" s="180"/>
      <c r="B660" s="184"/>
      <c r="C660" s="181"/>
      <c r="D660" s="181"/>
      <c r="E660" s="181"/>
      <c r="F660" s="181"/>
      <c r="G660" s="181"/>
      <c r="H660" s="184"/>
      <c r="I660" s="181"/>
      <c r="J660" s="181"/>
    </row>
    <row r="661" spans="1:10" ht="21.75">
      <c r="A661" s="180"/>
      <c r="B661" s="184"/>
      <c r="C661" s="181"/>
      <c r="D661" s="181"/>
      <c r="E661" s="181"/>
      <c r="F661" s="181"/>
      <c r="G661" s="181"/>
      <c r="H661" s="184"/>
      <c r="I661" s="181"/>
      <c r="J661" s="181"/>
    </row>
    <row r="662" spans="1:10" ht="21.75">
      <c r="A662" s="180"/>
      <c r="B662" s="184"/>
      <c r="C662" s="181"/>
      <c r="D662" s="181"/>
      <c r="E662" s="181"/>
      <c r="F662" s="181"/>
      <c r="G662" s="181"/>
      <c r="H662" s="184"/>
      <c r="I662" s="181"/>
      <c r="J662" s="181"/>
    </row>
    <row r="663" spans="1:10" ht="21.75">
      <c r="A663" s="180"/>
      <c r="B663" s="184"/>
      <c r="C663" s="181"/>
      <c r="D663" s="181"/>
      <c r="E663" s="181"/>
      <c r="F663" s="181"/>
      <c r="G663" s="181"/>
      <c r="H663" s="184"/>
      <c r="I663" s="181"/>
      <c r="J663" s="181"/>
    </row>
    <row r="664" spans="1:10" ht="21.75">
      <c r="A664" s="180"/>
      <c r="B664" s="184"/>
      <c r="C664" s="181"/>
      <c r="D664" s="181"/>
      <c r="E664" s="181"/>
      <c r="F664" s="181"/>
      <c r="G664" s="181"/>
      <c r="H664" s="184"/>
      <c r="I664" s="181"/>
      <c r="J664" s="181"/>
    </row>
    <row r="665" spans="1:10" ht="21.75">
      <c r="A665" s="180"/>
      <c r="B665" s="184"/>
      <c r="C665" s="181"/>
      <c r="D665" s="181"/>
      <c r="E665" s="181"/>
      <c r="F665" s="181"/>
      <c r="G665" s="181"/>
      <c r="H665" s="184"/>
      <c r="I665" s="181"/>
      <c r="J665" s="181"/>
    </row>
    <row r="666" spans="1:10" ht="21.75">
      <c r="A666" s="180"/>
      <c r="B666" s="184"/>
      <c r="C666" s="181"/>
      <c r="D666" s="181"/>
      <c r="E666" s="181"/>
      <c r="F666" s="181"/>
      <c r="G666" s="181"/>
      <c r="H666" s="184"/>
      <c r="I666" s="181"/>
      <c r="J666" s="181"/>
    </row>
    <row r="667" spans="1:10" ht="21.75">
      <c r="A667" s="180"/>
      <c r="B667" s="184"/>
      <c r="C667" s="181"/>
      <c r="D667" s="181"/>
      <c r="E667" s="181"/>
      <c r="F667" s="181"/>
      <c r="G667" s="181"/>
      <c r="H667" s="184"/>
      <c r="I667" s="181"/>
      <c r="J667" s="181"/>
    </row>
    <row r="668" spans="1:10" ht="21.75">
      <c r="A668" s="180"/>
      <c r="B668" s="184"/>
      <c r="C668" s="181"/>
      <c r="D668" s="181"/>
      <c r="E668" s="181"/>
      <c r="F668" s="181"/>
      <c r="G668" s="181"/>
      <c r="H668" s="184"/>
      <c r="I668" s="181"/>
      <c r="J668" s="181"/>
    </row>
    <row r="669" spans="1:10" ht="21.75">
      <c r="A669" s="180"/>
      <c r="B669" s="184"/>
      <c r="C669" s="181"/>
      <c r="D669" s="181"/>
      <c r="E669" s="181"/>
      <c r="F669" s="181"/>
      <c r="G669" s="181"/>
      <c r="H669" s="184"/>
      <c r="I669" s="181"/>
      <c r="J669" s="181"/>
    </row>
    <row r="670" spans="1:10" ht="21.75">
      <c r="A670" s="180"/>
      <c r="B670" s="184"/>
      <c r="C670" s="181"/>
      <c r="D670" s="181"/>
      <c r="E670" s="181"/>
      <c r="F670" s="181"/>
      <c r="G670" s="181"/>
      <c r="H670" s="184"/>
      <c r="I670" s="181"/>
      <c r="J670" s="181"/>
    </row>
    <row r="671" spans="1:10" ht="21.75">
      <c r="A671" s="180"/>
      <c r="B671" s="184"/>
      <c r="C671" s="181"/>
      <c r="D671" s="181"/>
      <c r="E671" s="181"/>
      <c r="F671" s="181"/>
      <c r="G671" s="181"/>
      <c r="H671" s="184"/>
      <c r="I671" s="181"/>
      <c r="J671" s="181"/>
    </row>
    <row r="672" spans="1:10" ht="21.75">
      <c r="A672" s="180"/>
      <c r="B672" s="184"/>
      <c r="C672" s="181"/>
      <c r="D672" s="181"/>
      <c r="E672" s="181"/>
      <c r="F672" s="181"/>
      <c r="G672" s="181"/>
      <c r="H672" s="184"/>
      <c r="I672" s="181"/>
      <c r="J672" s="181"/>
    </row>
    <row r="673" spans="1:10" ht="21.75">
      <c r="A673" s="180"/>
      <c r="B673" s="184"/>
      <c r="C673" s="181"/>
      <c r="D673" s="181"/>
      <c r="E673" s="181"/>
      <c r="F673" s="181"/>
      <c r="G673" s="181"/>
      <c r="H673" s="184"/>
      <c r="I673" s="181"/>
      <c r="J673" s="181"/>
    </row>
    <row r="674" spans="1:10" ht="21.75">
      <c r="A674" s="180"/>
      <c r="B674" s="184"/>
      <c r="C674" s="181"/>
      <c r="D674" s="181"/>
      <c r="E674" s="181"/>
      <c r="F674" s="181"/>
      <c r="G674" s="181"/>
      <c r="H674" s="184"/>
      <c r="I674" s="181"/>
      <c r="J674" s="181"/>
    </row>
    <row r="675" spans="1:10" ht="21.75">
      <c r="A675" s="180"/>
      <c r="B675" s="184"/>
      <c r="C675" s="181"/>
      <c r="D675" s="181"/>
      <c r="E675" s="181"/>
      <c r="F675" s="181"/>
      <c r="G675" s="181"/>
      <c r="H675" s="184"/>
      <c r="I675" s="181"/>
      <c r="J675" s="181"/>
    </row>
    <row r="676" spans="1:10" ht="21.75">
      <c r="A676" s="180"/>
      <c r="B676" s="184"/>
      <c r="C676" s="181"/>
      <c r="D676" s="181"/>
      <c r="E676" s="181"/>
      <c r="F676" s="181"/>
      <c r="G676" s="181"/>
      <c r="H676" s="184"/>
      <c r="I676" s="181"/>
      <c r="J676" s="181"/>
    </row>
    <row r="677" spans="1:10" ht="21.75">
      <c r="A677" s="180"/>
      <c r="B677" s="184"/>
      <c r="C677" s="181"/>
      <c r="D677" s="181"/>
      <c r="E677" s="181"/>
      <c r="F677" s="181"/>
      <c r="G677" s="181"/>
      <c r="H677" s="184"/>
      <c r="I677" s="181"/>
      <c r="J677" s="181"/>
    </row>
    <row r="678" spans="1:10" ht="21.75">
      <c r="A678" s="180"/>
      <c r="B678" s="184"/>
      <c r="C678" s="181"/>
      <c r="D678" s="181"/>
      <c r="E678" s="181"/>
      <c r="F678" s="181"/>
      <c r="G678" s="181"/>
      <c r="H678" s="184"/>
      <c r="I678" s="181"/>
      <c r="J678" s="181"/>
    </row>
    <row r="679" spans="1:10" ht="21.75">
      <c r="A679" s="180"/>
      <c r="B679" s="184"/>
      <c r="C679" s="181"/>
      <c r="D679" s="181"/>
      <c r="E679" s="181"/>
      <c r="F679" s="181"/>
      <c r="G679" s="181"/>
      <c r="H679" s="184"/>
      <c r="I679" s="181"/>
      <c r="J679" s="181"/>
    </row>
    <row r="680" spans="1:10" ht="21.75">
      <c r="A680" s="180"/>
      <c r="B680" s="184"/>
      <c r="C680" s="181"/>
      <c r="D680" s="181"/>
      <c r="E680" s="181"/>
      <c r="F680" s="181"/>
      <c r="G680" s="181"/>
      <c r="H680" s="184"/>
      <c r="I680" s="181"/>
      <c r="J680" s="181"/>
    </row>
    <row r="681" spans="1:10" ht="21.75">
      <c r="A681" s="180"/>
      <c r="B681" s="184"/>
      <c r="C681" s="181"/>
      <c r="D681" s="181"/>
      <c r="E681" s="181"/>
      <c r="F681" s="181"/>
      <c r="G681" s="181"/>
      <c r="H681" s="184"/>
      <c r="I681" s="181"/>
      <c r="J681" s="181"/>
    </row>
    <row r="682" spans="1:10" ht="21.75">
      <c r="A682" s="180"/>
      <c r="B682" s="184"/>
      <c r="C682" s="181"/>
      <c r="D682" s="181"/>
      <c r="E682" s="181"/>
      <c r="F682" s="181"/>
      <c r="G682" s="181"/>
      <c r="H682" s="184"/>
      <c r="I682" s="181"/>
      <c r="J682" s="181"/>
    </row>
    <row r="683" spans="1:10" ht="21.75">
      <c r="A683" s="180"/>
      <c r="B683" s="184"/>
      <c r="C683" s="181"/>
      <c r="D683" s="181"/>
      <c r="E683" s="181"/>
      <c r="F683" s="181"/>
      <c r="G683" s="181"/>
      <c r="H683" s="184"/>
      <c r="I683" s="181"/>
      <c r="J683" s="181"/>
    </row>
    <row r="684" spans="1:10" ht="21.75">
      <c r="A684" s="180"/>
      <c r="B684" s="184"/>
      <c r="C684" s="181"/>
      <c r="D684" s="181"/>
      <c r="E684" s="181"/>
      <c r="F684" s="181"/>
      <c r="G684" s="181"/>
      <c r="H684" s="184"/>
      <c r="I684" s="181"/>
      <c r="J684" s="181"/>
    </row>
    <row r="685" spans="1:10" ht="21.75">
      <c r="A685" s="180"/>
      <c r="B685" s="184"/>
      <c r="C685" s="181"/>
      <c r="D685" s="181"/>
      <c r="E685" s="181"/>
      <c r="F685" s="181"/>
      <c r="G685" s="181"/>
      <c r="H685" s="184"/>
      <c r="I685" s="181"/>
      <c r="J685" s="181"/>
    </row>
    <row r="686" spans="1:10" ht="21.75">
      <c r="A686" s="180"/>
      <c r="B686" s="184"/>
      <c r="C686" s="181"/>
      <c r="D686" s="181"/>
      <c r="E686" s="181"/>
      <c r="F686" s="181"/>
      <c r="G686" s="181"/>
      <c r="H686" s="184"/>
      <c r="I686" s="181"/>
      <c r="J686" s="181"/>
    </row>
    <row r="687" spans="1:10" ht="21.75">
      <c r="A687" s="180"/>
      <c r="B687" s="184"/>
      <c r="C687" s="181"/>
      <c r="D687" s="181"/>
      <c r="E687" s="181"/>
      <c r="F687" s="181"/>
      <c r="G687" s="181"/>
      <c r="H687" s="184"/>
      <c r="I687" s="181"/>
      <c r="J687" s="181"/>
    </row>
    <row r="688" spans="1:10" ht="21.75">
      <c r="A688" s="180"/>
      <c r="B688" s="184"/>
      <c r="C688" s="181"/>
      <c r="D688" s="181"/>
      <c r="E688" s="181"/>
      <c r="F688" s="181"/>
      <c r="G688" s="181"/>
      <c r="H688" s="184"/>
      <c r="I688" s="181"/>
      <c r="J688" s="181"/>
    </row>
    <row r="689" spans="1:10" ht="21.75">
      <c r="A689" s="180"/>
      <c r="B689" s="184"/>
      <c r="C689" s="181"/>
      <c r="D689" s="181"/>
      <c r="E689" s="181"/>
      <c r="F689" s="181"/>
      <c r="G689" s="181"/>
      <c r="H689" s="184"/>
      <c r="I689" s="181"/>
      <c r="J689" s="181"/>
    </row>
    <row r="690" spans="1:10" ht="21.75">
      <c r="A690" s="180"/>
      <c r="B690" s="184"/>
      <c r="C690" s="181"/>
      <c r="D690" s="181"/>
      <c r="E690" s="181"/>
      <c r="F690" s="181"/>
      <c r="G690" s="181"/>
      <c r="H690" s="184"/>
      <c r="I690" s="181"/>
      <c r="J690" s="181"/>
    </row>
    <row r="691" spans="1:10" ht="21.75">
      <c r="A691" s="180"/>
      <c r="B691" s="184"/>
      <c r="C691" s="181"/>
      <c r="D691" s="181"/>
      <c r="E691" s="181"/>
      <c r="F691" s="181"/>
      <c r="G691" s="181"/>
      <c r="H691" s="184"/>
      <c r="I691" s="181"/>
      <c r="J691" s="181"/>
    </row>
    <row r="692" spans="1:10" ht="21.75">
      <c r="A692" s="180"/>
      <c r="B692" s="184"/>
      <c r="C692" s="181"/>
      <c r="D692" s="181"/>
      <c r="E692" s="181"/>
      <c r="F692" s="181"/>
      <c r="G692" s="181"/>
      <c r="H692" s="184"/>
      <c r="I692" s="181"/>
      <c r="J692" s="181"/>
    </row>
    <row r="693" spans="1:10" ht="21.75">
      <c r="A693" s="180"/>
      <c r="B693" s="184"/>
      <c r="C693" s="181"/>
      <c r="D693" s="181"/>
      <c r="E693" s="181"/>
      <c r="F693" s="181"/>
      <c r="G693" s="181"/>
      <c r="H693" s="184"/>
      <c r="I693" s="181"/>
      <c r="J693" s="181"/>
    </row>
    <row r="694" spans="1:10" ht="21.75">
      <c r="A694" s="180"/>
      <c r="B694" s="184"/>
      <c r="C694" s="181"/>
      <c r="D694" s="181"/>
      <c r="E694" s="181"/>
      <c r="F694" s="181"/>
      <c r="G694" s="181"/>
      <c r="H694" s="184"/>
      <c r="I694" s="181"/>
      <c r="J694" s="181"/>
    </row>
    <row r="695" spans="1:10" ht="21.75">
      <c r="A695" s="180"/>
      <c r="B695" s="184"/>
      <c r="C695" s="181"/>
      <c r="D695" s="181"/>
      <c r="E695" s="181"/>
      <c r="F695" s="181"/>
      <c r="G695" s="181"/>
      <c r="H695" s="184"/>
      <c r="I695" s="181"/>
      <c r="J695" s="181"/>
    </row>
    <row r="696" spans="1:10" ht="21.75">
      <c r="A696" s="180"/>
      <c r="B696" s="184"/>
      <c r="C696" s="181"/>
      <c r="D696" s="181"/>
      <c r="E696" s="181"/>
      <c r="F696" s="181"/>
      <c r="G696" s="181"/>
      <c r="H696" s="184"/>
      <c r="I696" s="181"/>
      <c r="J696" s="181"/>
    </row>
    <row r="697" spans="1:10" ht="21.75">
      <c r="A697" s="180"/>
      <c r="B697" s="184"/>
      <c r="C697" s="181"/>
      <c r="D697" s="181"/>
      <c r="E697" s="181"/>
      <c r="F697" s="181"/>
      <c r="G697" s="181"/>
      <c r="H697" s="184"/>
      <c r="I697" s="181"/>
      <c r="J697" s="181"/>
    </row>
    <row r="698" spans="1:10" ht="21.75">
      <c r="A698" s="180"/>
      <c r="B698" s="184"/>
      <c r="C698" s="181"/>
      <c r="D698" s="181"/>
      <c r="E698" s="181"/>
      <c r="F698" s="181"/>
      <c r="G698" s="181"/>
      <c r="H698" s="184"/>
      <c r="I698" s="181"/>
      <c r="J698" s="181"/>
    </row>
    <row r="699" spans="1:10" ht="21.75">
      <c r="A699" s="180"/>
      <c r="B699" s="184"/>
      <c r="C699" s="181"/>
      <c r="D699" s="181"/>
      <c r="E699" s="181"/>
      <c r="F699" s="181"/>
      <c r="G699" s="181"/>
      <c r="H699" s="184"/>
      <c r="I699" s="181"/>
      <c r="J699" s="181"/>
    </row>
    <row r="700" spans="1:10" ht="21.75">
      <c r="A700" s="180"/>
      <c r="B700" s="184"/>
      <c r="C700" s="181"/>
      <c r="D700" s="181"/>
      <c r="E700" s="181"/>
      <c r="F700" s="181"/>
      <c r="G700" s="181"/>
      <c r="H700" s="184"/>
      <c r="I700" s="181"/>
      <c r="J700" s="181"/>
    </row>
    <row r="701" spans="1:10" ht="21.75">
      <c r="A701" s="180"/>
      <c r="B701" s="184"/>
      <c r="C701" s="181"/>
      <c r="D701" s="181"/>
      <c r="E701" s="181"/>
      <c r="F701" s="181"/>
      <c r="G701" s="181"/>
      <c r="H701" s="184"/>
      <c r="I701" s="181"/>
      <c r="J701" s="181"/>
    </row>
    <row r="702" spans="1:10" ht="21.75">
      <c r="A702" s="180"/>
      <c r="B702" s="184"/>
      <c r="C702" s="181"/>
      <c r="D702" s="181"/>
      <c r="E702" s="181"/>
      <c r="F702" s="181"/>
      <c r="G702" s="181"/>
      <c r="H702" s="184"/>
      <c r="I702" s="181"/>
      <c r="J702" s="181"/>
    </row>
    <row r="703" spans="1:10" ht="21.75">
      <c r="A703" s="180"/>
      <c r="B703" s="184"/>
      <c r="C703" s="181"/>
      <c r="D703" s="181"/>
      <c r="E703" s="181"/>
      <c r="F703" s="181"/>
      <c r="G703" s="181"/>
      <c r="H703" s="184"/>
      <c r="I703" s="181"/>
      <c r="J703" s="181"/>
    </row>
    <row r="704" spans="1:10" ht="21.75">
      <c r="A704" s="180"/>
      <c r="B704" s="184"/>
      <c r="C704" s="181"/>
      <c r="D704" s="181"/>
      <c r="E704" s="181"/>
      <c r="F704" s="181"/>
      <c r="G704" s="181"/>
      <c r="H704" s="184"/>
      <c r="I704" s="181"/>
      <c r="J704" s="181"/>
    </row>
    <row r="705" spans="1:10" ht="21.75">
      <c r="A705" s="180"/>
      <c r="B705" s="184"/>
      <c r="C705" s="181"/>
      <c r="D705" s="181"/>
      <c r="E705" s="181"/>
      <c r="F705" s="181"/>
      <c r="G705" s="181"/>
      <c r="H705" s="184"/>
      <c r="I705" s="181"/>
      <c r="J705" s="181"/>
    </row>
    <row r="706" spans="1:10" ht="21.75">
      <c r="A706" s="180"/>
      <c r="B706" s="184"/>
      <c r="C706" s="181"/>
      <c r="D706" s="181"/>
      <c r="E706" s="181"/>
      <c r="F706" s="181"/>
      <c r="G706" s="181"/>
      <c r="H706" s="184"/>
      <c r="I706" s="181"/>
      <c r="J706" s="181"/>
    </row>
    <row r="707" spans="1:10" ht="21.75">
      <c r="A707" s="180"/>
      <c r="B707" s="184"/>
      <c r="C707" s="181"/>
      <c r="D707" s="181"/>
      <c r="E707" s="181"/>
      <c r="F707" s="181"/>
      <c r="G707" s="181"/>
      <c r="H707" s="184"/>
      <c r="I707" s="181"/>
      <c r="J707" s="181"/>
    </row>
    <row r="708" spans="1:10" ht="21.75">
      <c r="A708" s="180"/>
      <c r="B708" s="184"/>
      <c r="C708" s="181"/>
      <c r="D708" s="181"/>
      <c r="E708" s="181"/>
      <c r="F708" s="181"/>
      <c r="G708" s="181"/>
      <c r="H708" s="184"/>
      <c r="I708" s="181"/>
      <c r="J708" s="181"/>
    </row>
    <row r="709" spans="1:10" ht="21.75">
      <c r="A709" s="180"/>
      <c r="B709" s="184"/>
      <c r="C709" s="181"/>
      <c r="D709" s="181"/>
      <c r="E709" s="181"/>
      <c r="F709" s="181"/>
      <c r="G709" s="181"/>
      <c r="H709" s="184"/>
      <c r="I709" s="181"/>
      <c r="J709" s="181"/>
    </row>
    <row r="710" spans="1:10" ht="21.75">
      <c r="A710" s="180"/>
      <c r="B710" s="184"/>
      <c r="C710" s="181"/>
      <c r="D710" s="181"/>
      <c r="E710" s="181"/>
      <c r="F710" s="181"/>
      <c r="G710" s="181"/>
      <c r="H710" s="184"/>
      <c r="I710" s="181"/>
      <c r="J710" s="181"/>
    </row>
    <row r="711" spans="1:10" ht="21.75">
      <c r="A711" s="180"/>
      <c r="B711" s="184"/>
      <c r="C711" s="181"/>
      <c r="D711" s="181"/>
      <c r="E711" s="181"/>
      <c r="F711" s="181"/>
      <c r="G711" s="181"/>
      <c r="H711" s="184"/>
      <c r="I711" s="181"/>
      <c r="J711" s="181"/>
    </row>
    <row r="712" spans="1:10" ht="21.75">
      <c r="A712" s="180"/>
      <c r="B712" s="184"/>
      <c r="C712" s="181"/>
      <c r="D712" s="181"/>
      <c r="E712" s="181"/>
      <c r="F712" s="181"/>
      <c r="G712" s="181"/>
      <c r="H712" s="184"/>
      <c r="I712" s="181"/>
      <c r="J712" s="181"/>
    </row>
    <row r="713" spans="1:10" ht="21.75">
      <c r="A713" s="180"/>
      <c r="B713" s="184"/>
      <c r="C713" s="181"/>
      <c r="D713" s="181"/>
      <c r="E713" s="181"/>
      <c r="F713" s="181"/>
      <c r="G713" s="181"/>
      <c r="H713" s="184"/>
      <c r="I713" s="181"/>
      <c r="J713" s="181"/>
    </row>
    <row r="714" spans="1:10" ht="21.75">
      <c r="A714" s="180"/>
      <c r="B714" s="184"/>
      <c r="C714" s="181"/>
      <c r="D714" s="181"/>
      <c r="E714" s="181"/>
      <c r="F714" s="181"/>
      <c r="G714" s="181"/>
      <c r="H714" s="184"/>
      <c r="I714" s="181"/>
      <c r="J714" s="181"/>
    </row>
    <row r="715" spans="1:10" ht="21.75">
      <c r="A715" s="180"/>
      <c r="B715" s="184"/>
      <c r="C715" s="181"/>
      <c r="D715" s="181"/>
      <c r="E715" s="181"/>
      <c r="F715" s="181"/>
      <c r="G715" s="181"/>
      <c r="H715" s="184"/>
      <c r="I715" s="181"/>
      <c r="J715" s="181"/>
    </row>
    <row r="716" spans="1:10" ht="21.75">
      <c r="A716" s="180"/>
      <c r="B716" s="184"/>
      <c r="C716" s="181"/>
      <c r="D716" s="181"/>
      <c r="E716" s="181"/>
      <c r="F716" s="181"/>
      <c r="G716" s="181"/>
      <c r="H716" s="184"/>
      <c r="I716" s="181"/>
      <c r="J716" s="181"/>
    </row>
    <row r="717" spans="1:10" ht="21.75">
      <c r="A717" s="180"/>
      <c r="B717" s="184"/>
      <c r="C717" s="181"/>
      <c r="D717" s="181"/>
      <c r="E717" s="181"/>
      <c r="F717" s="181"/>
      <c r="G717" s="181"/>
      <c r="H717" s="184"/>
      <c r="I717" s="181"/>
      <c r="J717" s="181"/>
    </row>
    <row r="718" spans="1:10" ht="21.75">
      <c r="A718" s="180"/>
      <c r="B718" s="184"/>
      <c r="C718" s="181"/>
      <c r="D718" s="181"/>
      <c r="E718" s="181"/>
      <c r="F718" s="181"/>
      <c r="G718" s="181"/>
      <c r="H718" s="184"/>
      <c r="I718" s="181"/>
      <c r="J718" s="181"/>
    </row>
    <row r="719" spans="1:10" ht="21.75">
      <c r="A719" s="180"/>
      <c r="B719" s="184"/>
      <c r="C719" s="181"/>
      <c r="D719" s="181"/>
      <c r="E719" s="181"/>
      <c r="F719" s="181"/>
      <c r="G719" s="181"/>
      <c r="H719" s="184"/>
      <c r="I719" s="181"/>
      <c r="J719" s="181"/>
    </row>
    <row r="720" spans="1:10" ht="21.75">
      <c r="A720" s="180"/>
      <c r="B720" s="184"/>
      <c r="C720" s="181"/>
      <c r="D720" s="181"/>
      <c r="E720" s="181"/>
      <c r="F720" s="181"/>
      <c r="G720" s="181"/>
      <c r="H720" s="184"/>
      <c r="I720" s="181"/>
      <c r="J720" s="181"/>
    </row>
    <row r="721" spans="1:10" ht="21.75">
      <c r="A721" s="180"/>
      <c r="B721" s="184"/>
      <c r="C721" s="181"/>
      <c r="D721" s="181"/>
      <c r="E721" s="181"/>
      <c r="F721" s="181"/>
      <c r="G721" s="181"/>
      <c r="H721" s="184"/>
      <c r="I721" s="181"/>
      <c r="J721" s="181"/>
    </row>
    <row r="722" spans="1:10" ht="21.75">
      <c r="A722" s="180"/>
      <c r="B722" s="184"/>
      <c r="C722" s="181"/>
      <c r="D722" s="181"/>
      <c r="E722" s="181"/>
      <c r="F722" s="181"/>
      <c r="G722" s="181"/>
      <c r="H722" s="184"/>
      <c r="I722" s="181"/>
      <c r="J722" s="181"/>
    </row>
    <row r="723" spans="1:10" ht="21.75">
      <c r="A723" s="180"/>
      <c r="B723" s="184"/>
      <c r="C723" s="181"/>
      <c r="D723" s="181"/>
      <c r="E723" s="181"/>
      <c r="F723" s="181"/>
      <c r="G723" s="181"/>
      <c r="H723" s="184"/>
      <c r="I723" s="181"/>
      <c r="J723" s="181"/>
    </row>
    <row r="724" spans="1:10" ht="21.75">
      <c r="A724" s="180"/>
      <c r="B724" s="184"/>
      <c r="C724" s="181"/>
      <c r="D724" s="181"/>
      <c r="E724" s="181"/>
      <c r="F724" s="181"/>
      <c r="G724" s="181"/>
      <c r="H724" s="184"/>
      <c r="I724" s="181"/>
      <c r="J724" s="181"/>
    </row>
    <row r="725" spans="1:10" ht="21.75">
      <c r="A725" s="180"/>
      <c r="B725" s="184"/>
      <c r="C725" s="181"/>
      <c r="D725" s="181"/>
      <c r="E725" s="181"/>
      <c r="F725" s="181"/>
      <c r="G725" s="181"/>
      <c r="H725" s="184"/>
      <c r="I725" s="181"/>
      <c r="J725" s="181"/>
    </row>
    <row r="726" spans="1:10" ht="21.75">
      <c r="A726" s="180"/>
      <c r="B726" s="184"/>
      <c r="C726" s="181"/>
      <c r="D726" s="181"/>
      <c r="E726" s="181"/>
      <c r="F726" s="181"/>
      <c r="G726" s="181"/>
      <c r="H726" s="184"/>
      <c r="I726" s="181"/>
      <c r="J726" s="181"/>
    </row>
    <row r="727" spans="1:10" ht="21.75">
      <c r="A727" s="180"/>
      <c r="B727" s="184"/>
      <c r="C727" s="181"/>
      <c r="D727" s="181"/>
      <c r="E727" s="181"/>
      <c r="F727" s="181"/>
      <c r="G727" s="181"/>
      <c r="H727" s="184"/>
      <c r="I727" s="181"/>
      <c r="J727" s="181"/>
    </row>
    <row r="728" spans="1:10" ht="21.75">
      <c r="A728" s="180"/>
      <c r="B728" s="184"/>
      <c r="C728" s="181"/>
      <c r="D728" s="181"/>
      <c r="E728" s="181"/>
      <c r="F728" s="181"/>
      <c r="G728" s="181"/>
      <c r="H728" s="184"/>
      <c r="I728" s="181"/>
      <c r="J728" s="181"/>
    </row>
    <row r="729" spans="1:10" ht="21.75">
      <c r="A729" s="180"/>
      <c r="B729" s="184"/>
      <c r="C729" s="181"/>
      <c r="D729" s="181"/>
      <c r="E729" s="181"/>
      <c r="F729" s="181"/>
      <c r="G729" s="181"/>
      <c r="H729" s="184"/>
      <c r="I729" s="181"/>
      <c r="J729" s="181"/>
    </row>
    <row r="730" spans="1:10" ht="21.75">
      <c r="A730" s="180"/>
      <c r="B730" s="184"/>
      <c r="C730" s="181"/>
      <c r="D730" s="181"/>
      <c r="E730" s="181"/>
      <c r="F730" s="181"/>
      <c r="G730" s="181"/>
      <c r="H730" s="184"/>
      <c r="I730" s="181"/>
      <c r="J730" s="181"/>
    </row>
    <row r="731" spans="1:10" ht="21.75">
      <c r="A731" s="180"/>
      <c r="B731" s="184"/>
      <c r="C731" s="181"/>
      <c r="D731" s="181"/>
      <c r="E731" s="181"/>
      <c r="F731" s="181"/>
      <c r="G731" s="181"/>
      <c r="H731" s="184"/>
      <c r="I731" s="181"/>
      <c r="J731" s="181"/>
    </row>
    <row r="732" spans="1:10" ht="21.75">
      <c r="A732" s="180"/>
      <c r="B732" s="184"/>
      <c r="C732" s="181"/>
      <c r="D732" s="181"/>
      <c r="E732" s="181"/>
      <c r="F732" s="181"/>
      <c r="G732" s="181"/>
      <c r="H732" s="184"/>
      <c r="I732" s="181"/>
      <c r="J732" s="181"/>
    </row>
    <row r="733" spans="1:10" ht="21.75">
      <c r="A733" s="180"/>
      <c r="B733" s="184"/>
      <c r="C733" s="181"/>
      <c r="D733" s="181"/>
      <c r="E733" s="181"/>
      <c r="F733" s="181"/>
      <c r="G733" s="181"/>
      <c r="H733" s="184"/>
      <c r="I733" s="181"/>
      <c r="J733" s="181"/>
    </row>
    <row r="734" spans="1:10" ht="21.75">
      <c r="A734" s="180"/>
      <c r="B734" s="184"/>
      <c r="C734" s="181"/>
      <c r="D734" s="181"/>
      <c r="E734" s="181"/>
      <c r="F734" s="181"/>
      <c r="G734" s="181"/>
      <c r="H734" s="184"/>
      <c r="I734" s="181"/>
      <c r="J734" s="181"/>
    </row>
    <row r="735" spans="1:10" ht="21.75">
      <c r="A735" s="180"/>
      <c r="B735" s="184"/>
      <c r="C735" s="181"/>
      <c r="D735" s="181"/>
      <c r="E735" s="181"/>
      <c r="F735" s="181"/>
      <c r="G735" s="181"/>
      <c r="H735" s="184"/>
      <c r="I735" s="181"/>
      <c r="J735" s="181"/>
    </row>
    <row r="736" spans="1:10" ht="21.75">
      <c r="A736" s="180"/>
      <c r="B736" s="184"/>
      <c r="C736" s="181"/>
      <c r="D736" s="181"/>
      <c r="E736" s="181"/>
      <c r="F736" s="181"/>
      <c r="G736" s="181"/>
      <c r="H736" s="184"/>
      <c r="I736" s="181"/>
      <c r="J736" s="181"/>
    </row>
    <row r="737" spans="1:10" ht="21.75">
      <c r="A737" s="180"/>
      <c r="B737" s="184"/>
      <c r="C737" s="181"/>
      <c r="D737" s="181"/>
      <c r="E737" s="181"/>
      <c r="F737" s="181"/>
      <c r="G737" s="181"/>
      <c r="H737" s="184"/>
      <c r="I737" s="181"/>
      <c r="J737" s="181"/>
    </row>
    <row r="738" spans="1:10" ht="21.75">
      <c r="A738" s="180"/>
      <c r="B738" s="184"/>
      <c r="C738" s="181"/>
      <c r="D738" s="181"/>
      <c r="E738" s="181"/>
      <c r="F738" s="181"/>
      <c r="G738" s="181"/>
      <c r="H738" s="184"/>
      <c r="I738" s="181"/>
      <c r="J738" s="181"/>
    </row>
    <row r="739" spans="1:10" ht="21.75">
      <c r="A739" s="180"/>
      <c r="B739" s="184"/>
      <c r="C739" s="181"/>
      <c r="D739" s="181"/>
      <c r="E739" s="181"/>
      <c r="F739" s="181"/>
      <c r="G739" s="181"/>
      <c r="H739" s="184"/>
      <c r="I739" s="181"/>
      <c r="J739" s="181"/>
    </row>
    <row r="740" spans="1:10" ht="21.75">
      <c r="A740" s="180"/>
      <c r="B740" s="184"/>
      <c r="C740" s="181"/>
      <c r="D740" s="181"/>
      <c r="E740" s="181"/>
      <c r="F740" s="181"/>
      <c r="G740" s="181"/>
      <c r="H740" s="184"/>
      <c r="I740" s="181"/>
      <c r="J740" s="181"/>
    </row>
    <row r="741" spans="1:10" ht="21.75">
      <c r="A741" s="180"/>
      <c r="B741" s="184"/>
      <c r="C741" s="181"/>
      <c r="D741" s="181"/>
      <c r="E741" s="181"/>
      <c r="F741" s="181"/>
      <c r="G741" s="181"/>
      <c r="H741" s="184"/>
      <c r="I741" s="181"/>
      <c r="J741" s="181"/>
    </row>
    <row r="742" spans="1:10" ht="21.75">
      <c r="A742" s="180"/>
      <c r="B742" s="184"/>
      <c r="C742" s="181"/>
      <c r="D742" s="181"/>
      <c r="E742" s="181"/>
      <c r="F742" s="181"/>
      <c r="G742" s="181"/>
      <c r="H742" s="184"/>
      <c r="I742" s="181"/>
      <c r="J742" s="181"/>
    </row>
    <row r="743" spans="1:10" ht="21.75">
      <c r="A743" s="180"/>
      <c r="B743" s="184"/>
      <c r="C743" s="181"/>
      <c r="D743" s="181"/>
      <c r="E743" s="181"/>
      <c r="F743" s="181"/>
      <c r="G743" s="181"/>
      <c r="H743" s="184"/>
      <c r="I743" s="181"/>
      <c r="J743" s="181"/>
    </row>
    <row r="744" spans="1:10" ht="21.75">
      <c r="A744" s="180"/>
      <c r="B744" s="184"/>
      <c r="C744" s="181"/>
      <c r="D744" s="181"/>
      <c r="E744" s="181"/>
      <c r="F744" s="181"/>
      <c r="G744" s="181"/>
      <c r="H744" s="184"/>
      <c r="I744" s="181"/>
      <c r="J744" s="181"/>
    </row>
    <row r="745" spans="1:10" ht="21.75">
      <c r="A745" s="180"/>
      <c r="B745" s="184"/>
      <c r="C745" s="181"/>
      <c r="D745" s="181"/>
      <c r="E745" s="181"/>
      <c r="F745" s="181"/>
      <c r="G745" s="181"/>
      <c r="H745" s="184"/>
      <c r="I745" s="181"/>
      <c r="J745" s="181"/>
    </row>
    <row r="746" spans="1:10" ht="21.75">
      <c r="A746" s="180"/>
      <c r="B746" s="184"/>
      <c r="C746" s="181"/>
      <c r="D746" s="181"/>
      <c r="E746" s="181"/>
      <c r="F746" s="181"/>
      <c r="G746" s="181"/>
      <c r="H746" s="184"/>
      <c r="I746" s="181"/>
      <c r="J746" s="181"/>
    </row>
    <row r="747" spans="1:10" ht="21.75">
      <c r="A747" s="180"/>
      <c r="B747" s="184"/>
      <c r="C747" s="181"/>
      <c r="D747" s="181"/>
      <c r="E747" s="181"/>
      <c r="F747" s="181"/>
      <c r="G747" s="181"/>
      <c r="H747" s="184"/>
      <c r="I747" s="181"/>
      <c r="J747" s="181"/>
    </row>
    <row r="748" spans="1:10" ht="21.75">
      <c r="A748" s="180"/>
      <c r="B748" s="184"/>
      <c r="C748" s="181"/>
      <c r="D748" s="181"/>
      <c r="E748" s="181"/>
      <c r="F748" s="181"/>
      <c r="G748" s="181"/>
      <c r="H748" s="184"/>
      <c r="I748" s="181"/>
      <c r="J748" s="181"/>
    </row>
    <row r="749" spans="1:10" ht="21.75">
      <c r="A749" s="180"/>
      <c r="B749" s="184"/>
      <c r="C749" s="181"/>
      <c r="D749" s="181"/>
      <c r="E749" s="181"/>
      <c r="F749" s="181"/>
      <c r="G749" s="181"/>
      <c r="H749" s="184"/>
      <c r="I749" s="181"/>
      <c r="J749" s="181"/>
    </row>
    <row r="750" spans="1:10" ht="21.75">
      <c r="A750" s="180"/>
      <c r="B750" s="184"/>
      <c r="C750" s="181"/>
      <c r="D750" s="181"/>
      <c r="E750" s="181"/>
      <c r="F750" s="181"/>
      <c r="G750" s="181"/>
      <c r="H750" s="184"/>
      <c r="I750" s="181"/>
      <c r="J750" s="181"/>
    </row>
    <row r="751" spans="1:10" ht="21.75">
      <c r="A751" s="180"/>
      <c r="B751" s="184"/>
      <c r="C751" s="181"/>
      <c r="D751" s="181"/>
      <c r="E751" s="181"/>
      <c r="F751" s="181"/>
      <c r="G751" s="181"/>
      <c r="H751" s="184"/>
      <c r="I751" s="181"/>
      <c r="J751" s="181"/>
    </row>
    <row r="752" spans="1:10" ht="21.75">
      <c r="A752" s="180"/>
      <c r="B752" s="184"/>
      <c r="C752" s="181"/>
      <c r="D752" s="181"/>
      <c r="E752" s="181"/>
      <c r="F752" s="181"/>
      <c r="G752" s="181"/>
      <c r="H752" s="184"/>
      <c r="I752" s="181"/>
      <c r="J752" s="181"/>
    </row>
    <row r="753" spans="1:10" ht="21.75">
      <c r="A753" s="180"/>
      <c r="B753" s="184"/>
      <c r="C753" s="181"/>
      <c r="D753" s="181"/>
      <c r="E753" s="181"/>
      <c r="F753" s="181"/>
      <c r="G753" s="181"/>
      <c r="H753" s="184"/>
      <c r="I753" s="181"/>
      <c r="J753" s="181"/>
    </row>
    <row r="754" spans="1:10" ht="21.75">
      <c r="A754" s="180"/>
      <c r="B754" s="184"/>
      <c r="C754" s="181"/>
      <c r="D754" s="181"/>
      <c r="E754" s="181"/>
      <c r="F754" s="181"/>
      <c r="G754" s="181"/>
      <c r="H754" s="184"/>
      <c r="I754" s="181"/>
      <c r="J754" s="181"/>
    </row>
    <row r="755" spans="1:10" ht="21.75">
      <c r="A755" s="180"/>
      <c r="B755" s="184"/>
      <c r="C755" s="181"/>
      <c r="D755" s="181"/>
      <c r="E755" s="181"/>
      <c r="F755" s="181"/>
      <c r="G755" s="181"/>
      <c r="H755" s="184"/>
      <c r="I755" s="181"/>
      <c r="J755" s="181"/>
    </row>
    <row r="756" spans="1:10" ht="21.75">
      <c r="A756" s="180"/>
      <c r="B756" s="184"/>
      <c r="C756" s="181"/>
      <c r="D756" s="181"/>
      <c r="E756" s="181"/>
      <c r="F756" s="181"/>
      <c r="G756" s="181"/>
      <c r="H756" s="184"/>
      <c r="I756" s="181"/>
      <c r="J756" s="181"/>
    </row>
    <row r="757" spans="1:10" ht="21.75">
      <c r="A757" s="180"/>
      <c r="B757" s="184"/>
      <c r="C757" s="181"/>
      <c r="D757" s="181"/>
      <c r="E757" s="181"/>
      <c r="F757" s="181"/>
      <c r="G757" s="181"/>
      <c r="H757" s="184"/>
      <c r="I757" s="181"/>
      <c r="J757" s="181"/>
    </row>
    <row r="758" spans="1:10" ht="21.75">
      <c r="A758" s="180"/>
      <c r="B758" s="184"/>
      <c r="C758" s="181"/>
      <c r="D758" s="181"/>
      <c r="E758" s="181"/>
      <c r="F758" s="181"/>
      <c r="G758" s="181"/>
      <c r="H758" s="184"/>
      <c r="I758" s="181"/>
      <c r="J758" s="181"/>
    </row>
    <row r="759" spans="1:10" ht="21.75">
      <c r="A759" s="180"/>
      <c r="B759" s="184"/>
      <c r="C759" s="181"/>
      <c r="D759" s="181"/>
      <c r="E759" s="181"/>
      <c r="F759" s="181"/>
      <c r="G759" s="181"/>
      <c r="H759" s="184"/>
      <c r="I759" s="181"/>
      <c r="J759" s="181"/>
    </row>
    <row r="760" spans="1:10" ht="21.75">
      <c r="A760" s="180"/>
      <c r="B760" s="184"/>
      <c r="C760" s="181"/>
      <c r="D760" s="181"/>
      <c r="E760" s="181"/>
      <c r="F760" s="181"/>
      <c r="G760" s="181"/>
      <c r="H760" s="184"/>
      <c r="I760" s="181"/>
      <c r="J760" s="181"/>
    </row>
    <row r="761" spans="1:10" ht="21.75">
      <c r="A761" s="180"/>
      <c r="B761" s="184"/>
      <c r="C761" s="181"/>
      <c r="D761" s="181"/>
      <c r="E761" s="181"/>
      <c r="F761" s="181"/>
      <c r="G761" s="181"/>
      <c r="H761" s="184"/>
      <c r="I761" s="181"/>
      <c r="J761" s="181"/>
    </row>
    <row r="762" spans="1:10" ht="21.75">
      <c r="A762" s="180"/>
      <c r="B762" s="184"/>
      <c r="C762" s="181"/>
      <c r="D762" s="181"/>
      <c r="E762" s="181"/>
      <c r="F762" s="181"/>
      <c r="G762" s="181"/>
      <c r="H762" s="184"/>
      <c r="I762" s="181"/>
      <c r="J762" s="181"/>
    </row>
    <row r="763" spans="1:10" ht="21.75">
      <c r="A763" s="180"/>
      <c r="B763" s="184"/>
      <c r="C763" s="181"/>
      <c r="D763" s="181"/>
      <c r="E763" s="181"/>
      <c r="F763" s="181"/>
      <c r="G763" s="181"/>
      <c r="H763" s="184"/>
      <c r="I763" s="181"/>
      <c r="J763" s="181"/>
    </row>
    <row r="764" spans="1:10" ht="21.75">
      <c r="A764" s="180"/>
      <c r="B764" s="184"/>
      <c r="C764" s="181"/>
      <c r="D764" s="181"/>
      <c r="E764" s="181"/>
      <c r="F764" s="181"/>
      <c r="G764" s="181"/>
      <c r="H764" s="184"/>
      <c r="I764" s="181"/>
      <c r="J764" s="181"/>
    </row>
    <row r="765" spans="1:10" ht="21.75">
      <c r="A765" s="180"/>
      <c r="B765" s="184"/>
      <c r="C765" s="181"/>
      <c r="D765" s="181"/>
      <c r="E765" s="181"/>
      <c r="F765" s="181"/>
      <c r="G765" s="181"/>
      <c r="H765" s="184"/>
      <c r="I765" s="181"/>
      <c r="J765" s="181"/>
    </row>
    <row r="766" spans="1:10" ht="21.75">
      <c r="A766" s="180"/>
      <c r="B766" s="184"/>
      <c r="C766" s="181"/>
      <c r="D766" s="181"/>
      <c r="E766" s="181"/>
      <c r="F766" s="181"/>
      <c r="G766" s="181"/>
      <c r="H766" s="184"/>
      <c r="I766" s="181"/>
      <c r="J766" s="181"/>
    </row>
    <row r="767" spans="1:10" ht="21.75">
      <c r="A767" s="180"/>
      <c r="B767" s="184"/>
      <c r="C767" s="181"/>
      <c r="D767" s="181"/>
      <c r="E767" s="181"/>
      <c r="F767" s="181"/>
      <c r="G767" s="181"/>
      <c r="H767" s="184"/>
      <c r="I767" s="181"/>
      <c r="J767" s="181"/>
    </row>
    <row r="768" spans="1:10" ht="21.75">
      <c r="A768" s="180"/>
      <c r="B768" s="184"/>
      <c r="C768" s="181"/>
      <c r="D768" s="181"/>
      <c r="E768" s="181"/>
      <c r="F768" s="181"/>
      <c r="G768" s="181"/>
      <c r="H768" s="184"/>
      <c r="I768" s="181"/>
      <c r="J768" s="181"/>
    </row>
    <row r="769" spans="1:10" ht="21.75">
      <c r="A769" s="180"/>
      <c r="B769" s="184"/>
      <c r="C769" s="181"/>
      <c r="D769" s="181"/>
      <c r="E769" s="181"/>
      <c r="F769" s="181"/>
      <c r="G769" s="181"/>
      <c r="H769" s="184"/>
      <c r="I769" s="181"/>
      <c r="J769" s="181"/>
    </row>
    <row r="770" spans="1:10" ht="21.75">
      <c r="A770" s="180"/>
      <c r="B770" s="184"/>
      <c r="C770" s="181"/>
      <c r="D770" s="181"/>
      <c r="E770" s="181"/>
      <c r="F770" s="181"/>
      <c r="G770" s="181"/>
      <c r="H770" s="184"/>
      <c r="I770" s="181"/>
      <c r="J770" s="181"/>
    </row>
    <row r="771" spans="1:10" ht="21.75">
      <c r="A771" s="180"/>
      <c r="B771" s="184"/>
      <c r="C771" s="181"/>
      <c r="D771" s="181"/>
      <c r="E771" s="181"/>
      <c r="F771" s="181"/>
      <c r="G771" s="181"/>
      <c r="H771" s="184"/>
      <c r="I771" s="181"/>
      <c r="J771" s="181"/>
    </row>
    <row r="772" spans="1:10" ht="21.75">
      <c r="A772" s="180"/>
      <c r="B772" s="184"/>
      <c r="C772" s="181"/>
      <c r="D772" s="181"/>
      <c r="E772" s="181"/>
      <c r="F772" s="181"/>
      <c r="G772" s="181"/>
      <c r="H772" s="184"/>
      <c r="I772" s="181"/>
      <c r="J772" s="181"/>
    </row>
    <row r="773" spans="1:10" ht="21.75">
      <c r="A773" s="180"/>
      <c r="B773" s="184"/>
      <c r="C773" s="181"/>
      <c r="D773" s="181"/>
      <c r="E773" s="181"/>
      <c r="F773" s="181"/>
      <c r="G773" s="181"/>
      <c r="H773" s="184"/>
      <c r="I773" s="181"/>
      <c r="J773" s="181"/>
    </row>
    <row r="774" spans="1:10" ht="21.75">
      <c r="A774" s="180"/>
      <c r="B774" s="184"/>
      <c r="C774" s="181"/>
      <c r="D774" s="181"/>
      <c r="E774" s="181"/>
      <c r="F774" s="181"/>
      <c r="G774" s="181"/>
      <c r="H774" s="184"/>
      <c r="I774" s="181"/>
      <c r="J774" s="181"/>
    </row>
    <row r="775" spans="1:10" ht="21.75">
      <c r="A775" s="180"/>
      <c r="B775" s="184"/>
      <c r="C775" s="181"/>
      <c r="D775" s="181"/>
      <c r="E775" s="181"/>
      <c r="F775" s="181"/>
      <c r="G775" s="181"/>
      <c r="H775" s="184"/>
      <c r="I775" s="181"/>
      <c r="J775" s="181"/>
    </row>
    <row r="776" spans="1:10" ht="21.75">
      <c r="A776" s="180"/>
      <c r="B776" s="184"/>
      <c r="C776" s="181"/>
      <c r="D776" s="181"/>
      <c r="E776" s="181"/>
      <c r="F776" s="181"/>
      <c r="G776" s="181"/>
      <c r="H776" s="184"/>
      <c r="I776" s="181"/>
      <c r="J776" s="181"/>
    </row>
    <row r="777" spans="1:10" ht="21.75">
      <c r="A777" s="180"/>
      <c r="B777" s="184"/>
      <c r="C777" s="181"/>
      <c r="D777" s="181"/>
      <c r="E777" s="181"/>
      <c r="F777" s="181"/>
      <c r="G777" s="181"/>
      <c r="H777" s="184"/>
      <c r="I777" s="181"/>
      <c r="J777" s="181"/>
    </row>
    <row r="778" spans="1:10" ht="21.75">
      <c r="A778" s="180"/>
      <c r="B778" s="184"/>
      <c r="C778" s="181"/>
      <c r="D778" s="181"/>
      <c r="E778" s="181"/>
      <c r="F778" s="181"/>
      <c r="G778" s="181"/>
      <c r="H778" s="184"/>
      <c r="I778" s="181"/>
      <c r="J778" s="181"/>
    </row>
    <row r="779" spans="1:10" ht="21.75">
      <c r="A779" s="180"/>
      <c r="B779" s="184"/>
      <c r="C779" s="181"/>
      <c r="D779" s="181"/>
      <c r="E779" s="181"/>
      <c r="F779" s="181"/>
      <c r="G779" s="181"/>
      <c r="H779" s="184"/>
      <c r="I779" s="181"/>
      <c r="J779" s="181"/>
    </row>
    <row r="780" spans="1:10" ht="21.75">
      <c r="A780" s="180"/>
      <c r="B780" s="184"/>
      <c r="C780" s="181"/>
      <c r="D780" s="181"/>
      <c r="E780" s="181"/>
      <c r="F780" s="181"/>
      <c r="G780" s="181"/>
      <c r="H780" s="184"/>
      <c r="I780" s="181"/>
      <c r="J780" s="181"/>
    </row>
    <row r="781" spans="1:10" ht="21.75">
      <c r="A781" s="180"/>
      <c r="B781" s="184"/>
      <c r="C781" s="181"/>
      <c r="D781" s="181"/>
      <c r="E781" s="181"/>
      <c r="F781" s="181"/>
      <c r="G781" s="181"/>
      <c r="H781" s="184"/>
      <c r="I781" s="181"/>
      <c r="J781" s="181"/>
    </row>
    <row r="782" spans="1:10" ht="21.75">
      <c r="A782" s="180"/>
      <c r="B782" s="184"/>
      <c r="C782" s="181"/>
      <c r="D782" s="181"/>
      <c r="E782" s="181"/>
      <c r="F782" s="181"/>
      <c r="G782" s="181"/>
      <c r="H782" s="184"/>
      <c r="I782" s="181"/>
      <c r="J782" s="181"/>
    </row>
    <row r="783" spans="1:10" ht="21.75">
      <c r="A783" s="180"/>
      <c r="B783" s="184"/>
      <c r="C783" s="181"/>
      <c r="D783" s="181"/>
      <c r="E783" s="181"/>
      <c r="F783" s="181"/>
      <c r="G783" s="181"/>
      <c r="H783" s="184"/>
      <c r="I783" s="181"/>
      <c r="J783" s="181"/>
    </row>
    <row r="784" spans="1:10" ht="21.75">
      <c r="A784" s="180"/>
      <c r="B784" s="184"/>
      <c r="C784" s="181"/>
      <c r="D784" s="181"/>
      <c r="E784" s="181"/>
      <c r="F784" s="181"/>
      <c r="G784" s="181"/>
      <c r="H784" s="184"/>
      <c r="I784" s="181"/>
      <c r="J784" s="181"/>
    </row>
    <row r="785" spans="1:10" ht="21.75">
      <c r="A785" s="180"/>
      <c r="B785" s="184"/>
      <c r="C785" s="181"/>
      <c r="D785" s="181"/>
      <c r="E785" s="181"/>
      <c r="F785" s="181"/>
      <c r="G785" s="181"/>
      <c r="H785" s="184"/>
      <c r="I785" s="181"/>
      <c r="J785" s="181"/>
    </row>
    <row r="786" spans="1:10" ht="21.75">
      <c r="A786" s="180"/>
      <c r="B786" s="184"/>
      <c r="C786" s="181"/>
      <c r="D786" s="181"/>
      <c r="E786" s="181"/>
      <c r="F786" s="181"/>
      <c r="G786" s="181"/>
      <c r="H786" s="184"/>
      <c r="I786" s="181"/>
      <c r="J786" s="181"/>
    </row>
    <row r="787" spans="1:10" ht="21.75">
      <c r="A787" s="180"/>
      <c r="B787" s="184"/>
      <c r="C787" s="181"/>
      <c r="D787" s="181"/>
      <c r="E787" s="181"/>
      <c r="F787" s="181"/>
      <c r="G787" s="181"/>
      <c r="H787" s="184"/>
      <c r="I787" s="181"/>
      <c r="J787" s="181"/>
    </row>
    <row r="788" spans="1:10" ht="21.75">
      <c r="A788" s="180"/>
      <c r="B788" s="184"/>
      <c r="C788" s="181"/>
      <c r="D788" s="181"/>
      <c r="E788" s="181"/>
      <c r="F788" s="181"/>
      <c r="G788" s="181"/>
      <c r="H788" s="184"/>
      <c r="I788" s="181"/>
      <c r="J788" s="181"/>
    </row>
    <row r="789" spans="1:10" ht="21.75">
      <c r="A789" s="180"/>
      <c r="B789" s="184"/>
      <c r="C789" s="181"/>
      <c r="D789" s="181"/>
      <c r="E789" s="181"/>
      <c r="F789" s="181"/>
      <c r="G789" s="181"/>
      <c r="H789" s="184"/>
      <c r="I789" s="181"/>
      <c r="J789" s="181"/>
    </row>
    <row r="790" spans="1:10" ht="21.75">
      <c r="A790" s="180"/>
      <c r="B790" s="184"/>
      <c r="C790" s="181"/>
      <c r="D790" s="181"/>
      <c r="E790" s="181"/>
      <c r="F790" s="181"/>
      <c r="G790" s="181"/>
      <c r="H790" s="184"/>
      <c r="I790" s="181"/>
      <c r="J790" s="181"/>
    </row>
    <row r="791" spans="1:10" ht="21.75">
      <c r="A791" s="180"/>
      <c r="B791" s="184"/>
      <c r="C791" s="181"/>
      <c r="D791" s="181"/>
      <c r="E791" s="181"/>
      <c r="F791" s="181"/>
      <c r="G791" s="181"/>
      <c r="H791" s="184"/>
      <c r="I791" s="181"/>
      <c r="J791" s="181"/>
    </row>
    <row r="792" spans="1:10" ht="21.75">
      <c r="A792" s="180"/>
      <c r="B792" s="184"/>
      <c r="C792" s="181"/>
      <c r="D792" s="181"/>
      <c r="E792" s="181"/>
      <c r="F792" s="181"/>
      <c r="G792" s="181"/>
      <c r="H792" s="184"/>
      <c r="I792" s="181"/>
      <c r="J792" s="181"/>
    </row>
    <row r="793" spans="1:10" ht="21.75">
      <c r="A793" s="180"/>
      <c r="B793" s="184"/>
      <c r="C793" s="181"/>
      <c r="D793" s="181"/>
      <c r="E793" s="181"/>
      <c r="F793" s="181"/>
      <c r="G793" s="181"/>
      <c r="H793" s="184"/>
      <c r="I793" s="181"/>
      <c r="J793" s="181"/>
    </row>
    <row r="794" spans="1:10" ht="21.75">
      <c r="A794" s="180"/>
      <c r="B794" s="184"/>
      <c r="C794" s="181"/>
      <c r="D794" s="181"/>
      <c r="E794" s="181"/>
      <c r="F794" s="181"/>
      <c r="G794" s="181"/>
      <c r="H794" s="184"/>
      <c r="I794" s="181"/>
      <c r="J794" s="181"/>
    </row>
    <row r="795" spans="1:10" ht="21.75">
      <c r="A795" s="180"/>
      <c r="B795" s="184"/>
      <c r="C795" s="181"/>
      <c r="D795" s="181"/>
      <c r="E795" s="181"/>
      <c r="F795" s="181"/>
      <c r="G795" s="181"/>
      <c r="H795" s="184"/>
      <c r="I795" s="181"/>
      <c r="J795" s="181"/>
    </row>
    <row r="796" spans="1:10" ht="21.75">
      <c r="A796" s="180"/>
      <c r="B796" s="184"/>
      <c r="C796" s="181"/>
      <c r="D796" s="181"/>
      <c r="E796" s="181"/>
      <c r="F796" s="181"/>
      <c r="G796" s="181"/>
      <c r="H796" s="184"/>
      <c r="I796" s="181"/>
      <c r="J796" s="181"/>
    </row>
    <row r="797" spans="1:10" ht="21.75">
      <c r="A797" s="180"/>
      <c r="B797" s="184"/>
      <c r="C797" s="181"/>
      <c r="D797" s="181"/>
      <c r="E797" s="181"/>
      <c r="F797" s="181"/>
      <c r="G797" s="181"/>
      <c r="H797" s="184"/>
      <c r="I797" s="181"/>
      <c r="J797" s="181"/>
    </row>
    <row r="798" spans="1:10" ht="21.75">
      <c r="A798" s="180"/>
      <c r="B798" s="184"/>
      <c r="C798" s="181"/>
      <c r="D798" s="181"/>
      <c r="E798" s="181"/>
      <c r="F798" s="181"/>
      <c r="G798" s="181"/>
      <c r="H798" s="184"/>
      <c r="I798" s="181"/>
      <c r="J798" s="181"/>
    </row>
    <row r="799" spans="1:10" ht="21.75">
      <c r="A799" s="180"/>
      <c r="B799" s="184"/>
      <c r="C799" s="181"/>
      <c r="D799" s="181"/>
      <c r="E799" s="181"/>
      <c r="F799" s="181"/>
      <c r="G799" s="181"/>
      <c r="H799" s="184"/>
      <c r="I799" s="181"/>
      <c r="J799" s="181"/>
    </row>
    <row r="800" spans="1:10" ht="21.75">
      <c r="A800" s="180"/>
      <c r="B800" s="184"/>
      <c r="C800" s="181"/>
      <c r="D800" s="181"/>
      <c r="E800" s="181"/>
      <c r="F800" s="181"/>
      <c r="G800" s="181"/>
      <c r="H800" s="184"/>
      <c r="I800" s="181"/>
      <c r="J800" s="181"/>
    </row>
    <row r="801" spans="1:10" ht="21.75">
      <c r="A801" s="180"/>
      <c r="B801" s="184"/>
      <c r="C801" s="181"/>
      <c r="D801" s="181"/>
      <c r="E801" s="181"/>
      <c r="F801" s="181"/>
      <c r="G801" s="181"/>
      <c r="H801" s="184"/>
      <c r="I801" s="181"/>
      <c r="J801" s="181"/>
    </row>
    <row r="802" spans="1:10" ht="21.75">
      <c r="A802" s="180"/>
      <c r="B802" s="184"/>
      <c r="C802" s="181"/>
      <c r="D802" s="181"/>
      <c r="E802" s="181"/>
      <c r="F802" s="181"/>
      <c r="G802" s="181"/>
      <c r="H802" s="184"/>
      <c r="I802" s="181"/>
      <c r="J802" s="181"/>
    </row>
    <row r="803" spans="1:10" ht="21.75">
      <c r="A803" s="180"/>
      <c r="B803" s="184"/>
      <c r="C803" s="181"/>
      <c r="D803" s="181"/>
      <c r="E803" s="181"/>
      <c r="F803" s="181"/>
      <c r="G803" s="181"/>
      <c r="H803" s="184"/>
      <c r="I803" s="181"/>
      <c r="J803" s="181"/>
    </row>
    <row r="804" spans="1:10" ht="21.75">
      <c r="A804" s="180"/>
      <c r="B804" s="184"/>
      <c r="C804" s="181"/>
      <c r="D804" s="181"/>
      <c r="E804" s="181"/>
      <c r="F804" s="181"/>
      <c r="G804" s="181"/>
      <c r="H804" s="184"/>
      <c r="I804" s="181"/>
      <c r="J804" s="181"/>
    </row>
    <row r="805" spans="1:10" ht="21.75">
      <c r="A805" s="180"/>
      <c r="B805" s="184"/>
      <c r="C805" s="181"/>
      <c r="D805" s="181"/>
      <c r="E805" s="181"/>
      <c r="F805" s="181"/>
      <c r="G805" s="181"/>
      <c r="H805" s="184"/>
      <c r="I805" s="181"/>
      <c r="J805" s="181"/>
    </row>
    <row r="806" spans="1:10" ht="21.75">
      <c r="A806" s="180"/>
      <c r="B806" s="184"/>
      <c r="C806" s="181"/>
      <c r="D806" s="181"/>
      <c r="E806" s="181"/>
      <c r="F806" s="181"/>
      <c r="G806" s="181"/>
      <c r="H806" s="184"/>
      <c r="I806" s="181"/>
      <c r="J806" s="181"/>
    </row>
    <row r="807" spans="1:10" ht="21.75">
      <c r="A807" s="180"/>
      <c r="B807" s="184"/>
      <c r="C807" s="181"/>
      <c r="D807" s="181"/>
      <c r="E807" s="181"/>
      <c r="F807" s="181"/>
      <c r="G807" s="181"/>
      <c r="H807" s="184"/>
      <c r="I807" s="181"/>
      <c r="J807" s="181"/>
    </row>
    <row r="808" spans="1:10" ht="21.75">
      <c r="A808" s="180"/>
      <c r="B808" s="184"/>
      <c r="C808" s="181"/>
      <c r="D808" s="181"/>
      <c r="E808" s="181"/>
      <c r="F808" s="181"/>
      <c r="G808" s="181"/>
      <c r="H808" s="184"/>
      <c r="I808" s="181"/>
      <c r="J808" s="181"/>
    </row>
    <row r="809" spans="1:10" ht="21.75">
      <c r="A809" s="180"/>
      <c r="B809" s="184"/>
      <c r="C809" s="181"/>
      <c r="D809" s="181"/>
      <c r="E809" s="181"/>
      <c r="F809" s="181"/>
      <c r="G809" s="181"/>
      <c r="H809" s="184"/>
      <c r="I809" s="181"/>
      <c r="J809" s="181"/>
    </row>
    <row r="810" spans="1:10" ht="21.75">
      <c r="A810" s="180"/>
      <c r="B810" s="184"/>
      <c r="C810" s="181"/>
      <c r="D810" s="181"/>
      <c r="E810" s="181"/>
      <c r="F810" s="181"/>
      <c r="G810" s="181"/>
      <c r="H810" s="184"/>
      <c r="I810" s="181"/>
      <c r="J810" s="181"/>
    </row>
    <row r="811" spans="1:10" ht="21.75">
      <c r="A811" s="180"/>
      <c r="B811" s="184"/>
      <c r="C811" s="181"/>
      <c r="D811" s="181"/>
      <c r="E811" s="181"/>
      <c r="F811" s="181"/>
      <c r="G811" s="181"/>
      <c r="H811" s="184"/>
      <c r="I811" s="181"/>
      <c r="J811" s="181"/>
    </row>
    <row r="812" spans="1:10" ht="21.75">
      <c r="A812" s="180"/>
      <c r="B812" s="184"/>
      <c r="C812" s="181"/>
      <c r="D812" s="181"/>
      <c r="E812" s="181"/>
      <c r="F812" s="181"/>
      <c r="G812" s="181"/>
      <c r="H812" s="184"/>
      <c r="I812" s="181"/>
      <c r="J812" s="181"/>
    </row>
    <row r="813" spans="1:10" ht="21.75">
      <c r="A813" s="180"/>
      <c r="B813" s="184"/>
      <c r="C813" s="181"/>
      <c r="D813" s="181"/>
      <c r="E813" s="181"/>
      <c r="F813" s="181"/>
      <c r="G813" s="181"/>
      <c r="H813" s="184"/>
      <c r="I813" s="181"/>
      <c r="J813" s="181"/>
    </row>
    <row r="814" spans="1:10" ht="21.75">
      <c r="A814" s="180"/>
      <c r="B814" s="184"/>
      <c r="C814" s="181"/>
      <c r="D814" s="181"/>
      <c r="E814" s="181"/>
      <c r="F814" s="181"/>
      <c r="G814" s="181"/>
      <c r="H814" s="184"/>
      <c r="I814" s="181"/>
      <c r="J814" s="181"/>
    </row>
    <row r="815" spans="1:10" ht="21.75">
      <c r="A815" s="180"/>
      <c r="B815" s="184"/>
      <c r="C815" s="181"/>
      <c r="D815" s="181"/>
      <c r="E815" s="181"/>
      <c r="F815" s="181"/>
      <c r="G815" s="181"/>
      <c r="H815" s="184"/>
      <c r="I815" s="181"/>
      <c r="J815" s="181"/>
    </row>
    <row r="816" spans="1:10" ht="21.75">
      <c r="A816" s="180"/>
      <c r="B816" s="184"/>
      <c r="C816" s="181"/>
      <c r="D816" s="181"/>
      <c r="E816" s="181"/>
      <c r="F816" s="181"/>
      <c r="G816" s="181"/>
      <c r="H816" s="184"/>
      <c r="I816" s="181"/>
      <c r="J816" s="181"/>
    </row>
    <row r="817" spans="1:10" ht="21.75">
      <c r="A817" s="180"/>
      <c r="B817" s="184"/>
      <c r="C817" s="181"/>
      <c r="D817" s="181"/>
      <c r="E817" s="181"/>
      <c r="F817" s="181"/>
      <c r="G817" s="181"/>
      <c r="H817" s="184"/>
      <c r="I817" s="181"/>
      <c r="J817" s="181"/>
    </row>
    <row r="818" spans="1:10" ht="21.75">
      <c r="A818" s="180"/>
      <c r="B818" s="184"/>
      <c r="C818" s="181"/>
      <c r="D818" s="181"/>
      <c r="E818" s="181"/>
      <c r="F818" s="181"/>
      <c r="G818" s="181"/>
      <c r="H818" s="184"/>
      <c r="I818" s="181"/>
      <c r="J818" s="181"/>
    </row>
    <row r="819" spans="1:10" ht="21.75">
      <c r="A819" s="180"/>
      <c r="B819" s="184"/>
      <c r="C819" s="181"/>
      <c r="D819" s="181"/>
      <c r="E819" s="181"/>
      <c r="F819" s="181"/>
      <c r="G819" s="181"/>
      <c r="H819" s="184"/>
      <c r="I819" s="181"/>
      <c r="J819" s="181"/>
    </row>
    <row r="820" spans="1:10" ht="21.75">
      <c r="A820" s="180"/>
      <c r="B820" s="184"/>
      <c r="C820" s="181"/>
      <c r="D820" s="181"/>
      <c r="E820" s="181"/>
      <c r="F820" s="181"/>
      <c r="G820" s="181"/>
      <c r="H820" s="184"/>
      <c r="I820" s="181"/>
      <c r="J820" s="181"/>
    </row>
    <row r="821" spans="1:10" ht="21.75">
      <c r="A821" s="180"/>
      <c r="B821" s="184"/>
      <c r="C821" s="181"/>
      <c r="D821" s="181"/>
      <c r="E821" s="181"/>
      <c r="F821" s="181"/>
      <c r="G821" s="181"/>
      <c r="H821" s="184"/>
      <c r="I821" s="181"/>
      <c r="J821" s="181"/>
    </row>
    <row r="822" spans="1:10" ht="21.75">
      <c r="A822" s="180"/>
      <c r="B822" s="184"/>
      <c r="C822" s="181"/>
      <c r="D822" s="181"/>
      <c r="E822" s="181"/>
      <c r="F822" s="181"/>
      <c r="G822" s="181"/>
      <c r="H822" s="184"/>
      <c r="I822" s="181"/>
      <c r="J822" s="181"/>
    </row>
    <row r="823" spans="1:10" ht="21.75">
      <c r="A823" s="180"/>
      <c r="B823" s="184"/>
      <c r="C823" s="181"/>
      <c r="D823" s="181"/>
      <c r="E823" s="181"/>
      <c r="F823" s="181"/>
      <c r="G823" s="181"/>
      <c r="H823" s="184"/>
      <c r="I823" s="181"/>
      <c r="J823" s="181"/>
    </row>
    <row r="824" spans="1:10" ht="21.75">
      <c r="A824" s="180"/>
      <c r="B824" s="184"/>
      <c r="C824" s="181"/>
      <c r="D824" s="181"/>
      <c r="E824" s="181"/>
      <c r="F824" s="181"/>
      <c r="G824" s="181"/>
      <c r="H824" s="184"/>
      <c r="I824" s="181"/>
      <c r="J824" s="181"/>
    </row>
    <row r="825" spans="1:10" ht="21.75">
      <c r="A825" s="180"/>
      <c r="B825" s="184"/>
      <c r="C825" s="181"/>
      <c r="D825" s="181"/>
      <c r="E825" s="181"/>
      <c r="F825" s="181"/>
      <c r="G825" s="181"/>
      <c r="H825" s="184"/>
      <c r="I825" s="181"/>
      <c r="J825" s="181"/>
    </row>
    <row r="826" spans="1:10" ht="21.75">
      <c r="A826" s="180"/>
      <c r="B826" s="184"/>
      <c r="C826" s="181"/>
      <c r="D826" s="181"/>
      <c r="E826" s="181"/>
      <c r="F826" s="181"/>
      <c r="G826" s="181"/>
      <c r="H826" s="184"/>
      <c r="I826" s="181"/>
      <c r="J826" s="181"/>
    </row>
    <row r="827" spans="1:10" ht="21.75">
      <c r="A827" s="180"/>
      <c r="B827" s="184"/>
      <c r="C827" s="181"/>
      <c r="D827" s="181"/>
      <c r="E827" s="181"/>
      <c r="F827" s="181"/>
      <c r="G827" s="181"/>
      <c r="H827" s="184"/>
      <c r="I827" s="181"/>
      <c r="J827" s="181"/>
    </row>
    <row r="828" spans="1:10" ht="21.75">
      <c r="A828" s="180"/>
      <c r="B828" s="184"/>
      <c r="C828" s="181"/>
      <c r="D828" s="181"/>
      <c r="E828" s="181"/>
      <c r="F828" s="181"/>
      <c r="G828" s="181"/>
      <c r="H828" s="184"/>
      <c r="I828" s="181"/>
      <c r="J828" s="181"/>
    </row>
    <row r="829" spans="1:10" ht="21.75">
      <c r="A829" s="180"/>
      <c r="B829" s="184"/>
      <c r="C829" s="181"/>
      <c r="D829" s="181"/>
      <c r="E829" s="181"/>
      <c r="F829" s="181"/>
      <c r="G829" s="181"/>
      <c r="H829" s="184"/>
      <c r="I829" s="181"/>
      <c r="J829" s="181"/>
    </row>
    <row r="830" spans="1:10" ht="21.75">
      <c r="A830" s="180"/>
      <c r="B830" s="184"/>
      <c r="C830" s="181"/>
      <c r="D830" s="181"/>
      <c r="E830" s="181"/>
      <c r="F830" s="181"/>
      <c r="G830" s="181"/>
      <c r="H830" s="184"/>
      <c r="I830" s="181"/>
      <c r="J830" s="181"/>
    </row>
    <row r="831" spans="1:10" ht="21.75">
      <c r="A831" s="180"/>
      <c r="B831" s="184"/>
      <c r="C831" s="181"/>
      <c r="D831" s="181"/>
      <c r="E831" s="181"/>
      <c r="F831" s="181"/>
      <c r="G831" s="181"/>
      <c r="H831" s="184"/>
      <c r="I831" s="181"/>
      <c r="J831" s="181"/>
    </row>
    <row r="832" spans="1:10" ht="21.75">
      <c r="A832" s="180"/>
      <c r="B832" s="184"/>
      <c r="C832" s="181"/>
      <c r="D832" s="181"/>
      <c r="E832" s="181"/>
      <c r="F832" s="181"/>
      <c r="G832" s="181"/>
      <c r="H832" s="184"/>
      <c r="I832" s="181"/>
      <c r="J832" s="181"/>
    </row>
    <row r="833" spans="1:10" ht="21.75">
      <c r="A833" s="180"/>
      <c r="B833" s="184"/>
      <c r="C833" s="181"/>
      <c r="D833" s="181"/>
      <c r="E833" s="181"/>
      <c r="F833" s="181"/>
      <c r="G833" s="181"/>
      <c r="H833" s="184"/>
      <c r="I833" s="181"/>
      <c r="J833" s="181"/>
    </row>
    <row r="834" spans="1:10" ht="21.75">
      <c r="A834" s="180"/>
      <c r="B834" s="184"/>
      <c r="C834" s="181"/>
      <c r="D834" s="181"/>
      <c r="E834" s="181"/>
      <c r="F834" s="181"/>
      <c r="G834" s="181"/>
      <c r="H834" s="184"/>
      <c r="I834" s="181"/>
      <c r="J834" s="181"/>
    </row>
    <row r="835" spans="1:10" ht="21.75">
      <c r="A835" s="180"/>
      <c r="B835" s="184"/>
      <c r="C835" s="181"/>
      <c r="D835" s="181"/>
      <c r="E835" s="181"/>
      <c r="F835" s="181"/>
      <c r="G835" s="181"/>
      <c r="H835" s="184"/>
      <c r="I835" s="181"/>
      <c r="J835" s="181"/>
    </row>
    <row r="836" spans="1:10" ht="21.75">
      <c r="A836" s="180"/>
      <c r="B836" s="184"/>
      <c r="C836" s="181"/>
      <c r="D836" s="181"/>
      <c r="E836" s="181"/>
      <c r="F836" s="181"/>
      <c r="G836" s="181"/>
      <c r="H836" s="184"/>
      <c r="I836" s="181"/>
      <c r="J836" s="181"/>
    </row>
    <row r="837" spans="1:10" ht="21.75">
      <c r="A837" s="180"/>
      <c r="B837" s="184"/>
      <c r="C837" s="181"/>
      <c r="D837" s="181"/>
      <c r="E837" s="181"/>
      <c r="F837" s="181"/>
      <c r="G837" s="181"/>
      <c r="H837" s="184"/>
      <c r="I837" s="181"/>
      <c r="J837" s="181"/>
    </row>
    <row r="838" spans="1:10" ht="21.75">
      <c r="A838" s="180"/>
      <c r="B838" s="184"/>
      <c r="C838" s="181"/>
      <c r="D838" s="181"/>
      <c r="E838" s="181"/>
      <c r="F838" s="181"/>
      <c r="G838" s="181"/>
      <c r="H838" s="184"/>
      <c r="I838" s="181"/>
      <c r="J838" s="181"/>
    </row>
    <row r="839" spans="1:10" ht="21.75">
      <c r="A839" s="180"/>
      <c r="B839" s="184"/>
      <c r="C839" s="181"/>
      <c r="D839" s="181"/>
      <c r="E839" s="181"/>
      <c r="F839" s="181"/>
      <c r="G839" s="181"/>
      <c r="H839" s="184"/>
      <c r="I839" s="181"/>
      <c r="J839" s="181"/>
    </row>
    <row r="840" spans="1:10" ht="21.75">
      <c r="A840" s="180"/>
      <c r="B840" s="184"/>
      <c r="C840" s="181"/>
      <c r="D840" s="181"/>
      <c r="E840" s="181"/>
      <c r="F840" s="181"/>
      <c r="G840" s="181"/>
      <c r="H840" s="184"/>
      <c r="I840" s="181"/>
      <c r="J840" s="181"/>
    </row>
    <row r="841" spans="1:10" ht="21.75">
      <c r="A841" s="180"/>
      <c r="B841" s="184"/>
      <c r="C841" s="181"/>
      <c r="D841" s="181"/>
      <c r="E841" s="181"/>
      <c r="F841" s="181"/>
      <c r="G841" s="181"/>
      <c r="H841" s="184"/>
      <c r="I841" s="181"/>
      <c r="J841" s="181"/>
    </row>
    <row r="842" spans="1:10" ht="21.75">
      <c r="A842" s="180"/>
      <c r="B842" s="184"/>
      <c r="C842" s="181"/>
      <c r="D842" s="181"/>
      <c r="E842" s="181"/>
      <c r="F842" s="181"/>
      <c r="G842" s="181"/>
      <c r="H842" s="184"/>
      <c r="I842" s="181"/>
      <c r="J842" s="181"/>
    </row>
    <row r="843" spans="1:10" ht="21.75">
      <c r="A843" s="180"/>
      <c r="B843" s="184"/>
      <c r="C843" s="181"/>
      <c r="D843" s="181"/>
      <c r="E843" s="181"/>
      <c r="F843" s="181"/>
      <c r="G843" s="181"/>
      <c r="H843" s="184"/>
      <c r="I843" s="181"/>
      <c r="J843" s="181"/>
    </row>
    <row r="844" spans="1:10" ht="21.75">
      <c r="A844" s="180"/>
      <c r="B844" s="184"/>
      <c r="C844" s="181"/>
      <c r="D844" s="181"/>
      <c r="E844" s="181"/>
      <c r="F844" s="181"/>
      <c r="G844" s="181"/>
      <c r="H844" s="184"/>
      <c r="I844" s="181"/>
      <c r="J844" s="181"/>
    </row>
    <row r="845" spans="1:10" ht="21.75">
      <c r="A845" s="180"/>
      <c r="B845" s="184"/>
      <c r="C845" s="181"/>
      <c r="D845" s="181"/>
      <c r="E845" s="181"/>
      <c r="F845" s="181"/>
      <c r="G845" s="181"/>
      <c r="H845" s="184"/>
      <c r="I845" s="181"/>
      <c r="J845" s="181"/>
    </row>
    <row r="846" spans="1:10" ht="21.75">
      <c r="A846" s="180"/>
      <c r="B846" s="184"/>
      <c r="C846" s="181"/>
      <c r="D846" s="181"/>
      <c r="E846" s="181"/>
      <c r="F846" s="181"/>
      <c r="G846" s="181"/>
      <c r="H846" s="184"/>
      <c r="I846" s="181"/>
      <c r="J846" s="181"/>
    </row>
    <row r="847" spans="1:10" ht="21.75">
      <c r="A847" s="180"/>
      <c r="B847" s="184"/>
      <c r="C847" s="181"/>
      <c r="D847" s="181"/>
      <c r="E847" s="181"/>
      <c r="F847" s="181"/>
      <c r="G847" s="181"/>
      <c r="H847" s="184"/>
      <c r="I847" s="181"/>
      <c r="J847" s="181"/>
    </row>
    <row r="848" spans="1:10" ht="21.75">
      <c r="A848" s="180"/>
      <c r="B848" s="184"/>
      <c r="C848" s="181"/>
      <c r="D848" s="181"/>
      <c r="E848" s="181"/>
      <c r="F848" s="181"/>
      <c r="G848" s="181"/>
      <c r="H848" s="184"/>
      <c r="I848" s="181"/>
      <c r="J848" s="181"/>
    </row>
    <row r="849" spans="1:10" ht="21.75">
      <c r="A849" s="180"/>
      <c r="B849" s="184"/>
      <c r="C849" s="181"/>
      <c r="D849" s="181"/>
      <c r="E849" s="181"/>
      <c r="F849" s="181"/>
      <c r="G849" s="181"/>
      <c r="H849" s="184"/>
      <c r="I849" s="181"/>
      <c r="J849" s="181"/>
    </row>
    <row r="850" spans="1:10" ht="21.75">
      <c r="A850" s="180"/>
      <c r="B850" s="184"/>
      <c r="C850" s="181"/>
      <c r="D850" s="181"/>
      <c r="E850" s="181"/>
      <c r="F850" s="181"/>
      <c r="G850" s="181"/>
      <c r="H850" s="184"/>
      <c r="I850" s="181"/>
      <c r="J850" s="181"/>
    </row>
    <row r="851" spans="1:10" ht="21.75">
      <c r="A851" s="180"/>
      <c r="B851" s="184"/>
      <c r="C851" s="181"/>
      <c r="D851" s="181"/>
      <c r="E851" s="181"/>
      <c r="F851" s="181"/>
      <c r="G851" s="181"/>
      <c r="H851" s="184"/>
      <c r="I851" s="181"/>
      <c r="J851" s="181"/>
    </row>
    <row r="852" spans="1:10" ht="21.75">
      <c r="A852" s="180"/>
      <c r="B852" s="184"/>
      <c r="C852" s="181"/>
      <c r="D852" s="181"/>
      <c r="E852" s="181"/>
      <c r="F852" s="181"/>
      <c r="G852" s="181"/>
      <c r="H852" s="184"/>
      <c r="I852" s="181"/>
      <c r="J852" s="181"/>
    </row>
    <row r="853" spans="1:10" ht="21.75">
      <c r="A853" s="180"/>
      <c r="B853" s="184"/>
      <c r="C853" s="181"/>
      <c r="D853" s="181"/>
      <c r="E853" s="181"/>
      <c r="F853" s="181"/>
      <c r="G853" s="181"/>
      <c r="H853" s="184"/>
      <c r="I853" s="181"/>
      <c r="J853" s="181"/>
    </row>
    <row r="854" spans="1:10" ht="21.75">
      <c r="A854" s="180"/>
      <c r="B854" s="184"/>
      <c r="C854" s="181"/>
      <c r="D854" s="181"/>
      <c r="E854" s="181"/>
      <c r="F854" s="181"/>
      <c r="G854" s="181"/>
      <c r="H854" s="184"/>
      <c r="I854" s="181"/>
      <c r="J854" s="181"/>
    </row>
    <row r="855" spans="1:10" ht="21.75">
      <c r="A855" s="180"/>
      <c r="B855" s="184"/>
      <c r="C855" s="181"/>
      <c r="D855" s="181"/>
      <c r="E855" s="181"/>
      <c r="F855" s="181"/>
      <c r="G855" s="181"/>
      <c r="H855" s="184"/>
      <c r="I855" s="181"/>
      <c r="J855" s="181"/>
    </row>
    <row r="856" spans="1:10" ht="21.75">
      <c r="A856" s="180"/>
      <c r="B856" s="184"/>
      <c r="C856" s="181"/>
      <c r="D856" s="181"/>
      <c r="E856" s="181"/>
      <c r="F856" s="181"/>
      <c r="G856" s="181"/>
      <c r="H856" s="184"/>
      <c r="I856" s="181"/>
      <c r="J856" s="181"/>
    </row>
    <row r="857" spans="1:10" ht="21.75">
      <c r="A857" s="180"/>
      <c r="B857" s="184"/>
      <c r="C857" s="181"/>
      <c r="D857" s="181"/>
      <c r="E857" s="181"/>
      <c r="F857" s="181"/>
      <c r="G857" s="181"/>
      <c r="H857" s="184"/>
      <c r="I857" s="181"/>
      <c r="J857" s="181"/>
    </row>
    <row r="858" spans="1:10" ht="21.75">
      <c r="A858" s="180"/>
      <c r="B858" s="184"/>
      <c r="C858" s="181"/>
      <c r="D858" s="181"/>
      <c r="E858" s="181"/>
      <c r="F858" s="181"/>
      <c r="G858" s="181"/>
      <c r="H858" s="184"/>
      <c r="I858" s="181"/>
      <c r="J858" s="181"/>
    </row>
    <row r="859" spans="1:10" ht="21.75">
      <c r="A859" s="180"/>
      <c r="B859" s="184"/>
      <c r="C859" s="181"/>
      <c r="D859" s="181"/>
      <c r="E859" s="181"/>
      <c r="F859" s="181"/>
      <c r="G859" s="181"/>
      <c r="H859" s="184"/>
      <c r="I859" s="181"/>
      <c r="J859" s="181"/>
    </row>
    <row r="860" spans="1:10" ht="21.75">
      <c r="A860" s="180"/>
      <c r="B860" s="184"/>
      <c r="C860" s="181"/>
      <c r="D860" s="181"/>
      <c r="E860" s="181"/>
      <c r="F860" s="181"/>
      <c r="G860" s="181"/>
      <c r="H860" s="184"/>
      <c r="I860" s="181"/>
      <c r="J860" s="181"/>
    </row>
    <row r="861" spans="1:10" ht="21.75">
      <c r="A861" s="180"/>
      <c r="B861" s="184"/>
      <c r="C861" s="181"/>
      <c r="D861" s="181"/>
      <c r="E861" s="181"/>
      <c r="F861" s="181"/>
      <c r="G861" s="181"/>
      <c r="H861" s="184"/>
      <c r="I861" s="181"/>
      <c r="J861" s="181"/>
    </row>
    <row r="862" spans="1:10" ht="21.75">
      <c r="A862" s="180"/>
      <c r="B862" s="184"/>
      <c r="C862" s="181"/>
      <c r="D862" s="181"/>
      <c r="E862" s="181"/>
      <c r="F862" s="181"/>
      <c r="G862" s="181"/>
      <c r="H862" s="184"/>
      <c r="I862" s="181"/>
      <c r="J862" s="181"/>
    </row>
    <row r="863" spans="1:10" ht="21.75">
      <c r="A863" s="180"/>
      <c r="B863" s="184"/>
      <c r="C863" s="181"/>
      <c r="D863" s="181"/>
      <c r="E863" s="181"/>
      <c r="F863" s="181"/>
      <c r="G863" s="181"/>
      <c r="H863" s="184"/>
      <c r="I863" s="181"/>
      <c r="J863" s="181"/>
    </row>
    <row r="864" spans="1:10" ht="21.75">
      <c r="A864" s="180"/>
      <c r="B864" s="184"/>
      <c r="C864" s="181"/>
      <c r="D864" s="181"/>
      <c r="E864" s="181"/>
      <c r="F864" s="181"/>
      <c r="G864" s="181"/>
      <c r="H864" s="184"/>
      <c r="I864" s="181"/>
      <c r="J864" s="181"/>
    </row>
    <row r="865" spans="1:10" ht="21.75">
      <c r="A865" s="180"/>
      <c r="B865" s="184"/>
      <c r="C865" s="181"/>
      <c r="D865" s="181"/>
      <c r="E865" s="181"/>
      <c r="F865" s="181"/>
      <c r="G865" s="181"/>
      <c r="H865" s="184"/>
      <c r="I865" s="181"/>
      <c r="J865" s="181"/>
    </row>
    <row r="866" spans="1:10" ht="21.75">
      <c r="A866" s="180"/>
      <c r="B866" s="184"/>
      <c r="C866" s="181"/>
      <c r="D866" s="181"/>
      <c r="E866" s="181"/>
      <c r="F866" s="181"/>
      <c r="G866" s="181"/>
      <c r="H866" s="184"/>
      <c r="I866" s="181"/>
      <c r="J866" s="181"/>
    </row>
    <row r="867" spans="1:10" ht="21.75">
      <c r="A867" s="180"/>
      <c r="B867" s="184"/>
      <c r="C867" s="181"/>
      <c r="D867" s="181"/>
      <c r="E867" s="181"/>
      <c r="F867" s="181"/>
      <c r="G867" s="181"/>
      <c r="H867" s="184"/>
      <c r="I867" s="181"/>
      <c r="J867" s="181"/>
    </row>
    <row r="868" spans="1:10" ht="21.75">
      <c r="A868" s="180"/>
      <c r="B868" s="184"/>
      <c r="C868" s="181"/>
      <c r="D868" s="181"/>
      <c r="E868" s="181"/>
      <c r="F868" s="181"/>
      <c r="G868" s="181"/>
      <c r="H868" s="184"/>
      <c r="I868" s="181"/>
      <c r="J868" s="181"/>
    </row>
    <row r="869" spans="1:10" ht="21.75">
      <c r="A869" s="180"/>
      <c r="B869" s="184"/>
      <c r="C869" s="181"/>
      <c r="D869" s="181"/>
      <c r="E869" s="181"/>
      <c r="F869" s="181"/>
      <c r="G869" s="181"/>
      <c r="H869" s="184"/>
      <c r="I869" s="181"/>
      <c r="J869" s="181"/>
    </row>
    <row r="870" spans="1:10" ht="21.75">
      <c r="A870" s="180"/>
      <c r="B870" s="184"/>
      <c r="C870" s="181"/>
      <c r="D870" s="181"/>
      <c r="E870" s="181"/>
      <c r="F870" s="181"/>
      <c r="G870" s="181"/>
      <c r="H870" s="184"/>
      <c r="I870" s="181"/>
      <c r="J870" s="181"/>
    </row>
    <row r="871" spans="1:10" ht="21.75">
      <c r="A871" s="180"/>
      <c r="B871" s="184"/>
      <c r="C871" s="181"/>
      <c r="D871" s="181"/>
      <c r="E871" s="181"/>
      <c r="F871" s="181"/>
      <c r="G871" s="181"/>
      <c r="H871" s="184"/>
      <c r="I871" s="181"/>
      <c r="J871" s="181"/>
    </row>
    <row r="872" spans="1:10" ht="21.75">
      <c r="A872" s="180"/>
      <c r="B872" s="184"/>
      <c r="C872" s="181"/>
      <c r="D872" s="181"/>
      <c r="E872" s="181"/>
      <c r="F872" s="181"/>
      <c r="G872" s="181"/>
      <c r="H872" s="184"/>
      <c r="I872" s="181"/>
      <c r="J872" s="181"/>
    </row>
    <row r="873" spans="1:10" ht="21.75">
      <c r="A873" s="180"/>
      <c r="B873" s="184"/>
      <c r="C873" s="181"/>
      <c r="D873" s="181"/>
      <c r="E873" s="181"/>
      <c r="F873" s="181"/>
      <c r="G873" s="181"/>
      <c r="H873" s="184"/>
      <c r="I873" s="181"/>
      <c r="J873" s="181"/>
    </row>
    <row r="874" spans="1:10" ht="21.75">
      <c r="A874" s="180"/>
      <c r="B874" s="184"/>
      <c r="C874" s="181"/>
      <c r="D874" s="181"/>
      <c r="E874" s="181"/>
      <c r="F874" s="181"/>
      <c r="G874" s="181"/>
      <c r="H874" s="184"/>
      <c r="I874" s="181"/>
      <c r="J874" s="181"/>
    </row>
    <row r="875" spans="1:10" ht="21.75">
      <c r="A875" s="180"/>
      <c r="B875" s="184"/>
      <c r="C875" s="181"/>
      <c r="D875" s="181"/>
      <c r="E875" s="181"/>
      <c r="F875" s="181"/>
      <c r="G875" s="181"/>
      <c r="H875" s="184"/>
      <c r="I875" s="181"/>
      <c r="J875" s="181"/>
    </row>
    <row r="876" spans="1:10" ht="21.75">
      <c r="A876" s="180"/>
      <c r="B876" s="184"/>
      <c r="C876" s="181"/>
      <c r="D876" s="181"/>
      <c r="E876" s="181"/>
      <c r="F876" s="181"/>
      <c r="G876" s="181"/>
      <c r="H876" s="184"/>
      <c r="I876" s="181"/>
      <c r="J876" s="181"/>
    </row>
    <row r="877" spans="1:10" ht="21.75">
      <c r="A877" s="180"/>
      <c r="B877" s="184"/>
      <c r="C877" s="181"/>
      <c r="D877" s="181"/>
      <c r="E877" s="181"/>
      <c r="F877" s="181"/>
      <c r="G877" s="181"/>
      <c r="H877" s="184"/>
      <c r="I877" s="181"/>
      <c r="J877" s="181"/>
    </row>
    <row r="878" spans="1:10" ht="21.75">
      <c r="A878" s="180"/>
      <c r="B878" s="184"/>
      <c r="C878" s="181"/>
      <c r="D878" s="181"/>
      <c r="E878" s="181"/>
      <c r="F878" s="181"/>
      <c r="G878" s="181"/>
      <c r="H878" s="184"/>
      <c r="I878" s="181"/>
      <c r="J878" s="181"/>
    </row>
    <row r="879" spans="1:10" ht="21.75">
      <c r="A879" s="180"/>
      <c r="B879" s="184"/>
      <c r="C879" s="181"/>
      <c r="D879" s="181"/>
      <c r="E879" s="181"/>
      <c r="F879" s="181"/>
      <c r="G879" s="181"/>
      <c r="H879" s="184"/>
      <c r="I879" s="181"/>
      <c r="J879" s="181"/>
    </row>
    <row r="880" spans="1:10" ht="21.75">
      <c r="A880" s="180"/>
      <c r="B880" s="184"/>
      <c r="C880" s="181"/>
      <c r="D880" s="181"/>
      <c r="E880" s="181"/>
      <c r="F880" s="181"/>
      <c r="G880" s="181"/>
      <c r="H880" s="184"/>
      <c r="I880" s="181"/>
      <c r="J880" s="181"/>
    </row>
    <row r="881" spans="1:10" ht="21.75">
      <c r="A881" s="180"/>
      <c r="B881" s="184"/>
      <c r="C881" s="181"/>
      <c r="D881" s="181"/>
      <c r="E881" s="181"/>
      <c r="F881" s="181"/>
      <c r="G881" s="181"/>
      <c r="H881" s="184"/>
      <c r="I881" s="181"/>
      <c r="J881" s="181"/>
    </row>
    <row r="882" spans="1:10" ht="21.75">
      <c r="A882" s="180"/>
      <c r="B882" s="184"/>
      <c r="C882" s="181"/>
      <c r="D882" s="181"/>
      <c r="E882" s="181"/>
      <c r="F882" s="181"/>
      <c r="G882" s="181"/>
      <c r="H882" s="184"/>
      <c r="I882" s="181"/>
      <c r="J882" s="181"/>
    </row>
    <row r="883" spans="1:10" ht="21.75">
      <c r="A883" s="180"/>
      <c r="B883" s="184"/>
      <c r="C883" s="181"/>
      <c r="D883" s="181"/>
      <c r="E883" s="181"/>
      <c r="F883" s="181"/>
      <c r="G883" s="181"/>
      <c r="H883" s="184"/>
      <c r="I883" s="181"/>
      <c r="J883" s="181"/>
    </row>
    <row r="884" spans="1:10" ht="21.75">
      <c r="A884" s="180"/>
      <c r="B884" s="184"/>
      <c r="C884" s="181"/>
      <c r="D884" s="181"/>
      <c r="E884" s="181"/>
      <c r="F884" s="181"/>
      <c r="G884" s="181"/>
      <c r="H884" s="184"/>
      <c r="I884" s="181"/>
      <c r="J884" s="181"/>
    </row>
    <row r="885" spans="1:10" ht="21.75">
      <c r="A885" s="180"/>
      <c r="B885" s="184"/>
      <c r="C885" s="181"/>
      <c r="D885" s="181"/>
      <c r="E885" s="181"/>
      <c r="F885" s="181"/>
      <c r="G885" s="181"/>
      <c r="H885" s="184"/>
      <c r="I885" s="181"/>
      <c r="J885" s="181"/>
    </row>
    <row r="886" spans="1:10" ht="21.75">
      <c r="A886" s="180"/>
      <c r="B886" s="184"/>
      <c r="C886" s="181"/>
      <c r="D886" s="181"/>
      <c r="E886" s="181"/>
      <c r="F886" s="181"/>
      <c r="G886" s="181"/>
      <c r="H886" s="184"/>
      <c r="I886" s="181"/>
      <c r="J886" s="181"/>
    </row>
    <row r="887" spans="1:10" ht="21.75">
      <c r="A887" s="180"/>
      <c r="B887" s="184"/>
      <c r="C887" s="181"/>
      <c r="D887" s="181"/>
      <c r="E887" s="181"/>
      <c r="F887" s="181"/>
      <c r="G887" s="181"/>
      <c r="H887" s="184"/>
      <c r="I887" s="181"/>
      <c r="J887" s="181"/>
    </row>
    <row r="888" spans="1:10" ht="21.75">
      <c r="A888" s="180"/>
      <c r="B888" s="184"/>
      <c r="C888" s="181"/>
      <c r="D888" s="181"/>
      <c r="E888" s="181"/>
      <c r="F888" s="181"/>
      <c r="G888" s="181"/>
      <c r="H888" s="184"/>
      <c r="I888" s="181"/>
      <c r="J888" s="181"/>
    </row>
    <row r="889" spans="1:10" ht="21.75">
      <c r="A889" s="180"/>
      <c r="B889" s="184"/>
      <c r="C889" s="181"/>
      <c r="D889" s="181"/>
      <c r="E889" s="181"/>
      <c r="F889" s="181"/>
      <c r="G889" s="181"/>
      <c r="H889" s="184"/>
      <c r="I889" s="181"/>
      <c r="J889" s="181"/>
    </row>
    <row r="890" spans="1:10" ht="21.75">
      <c r="A890" s="180"/>
      <c r="B890" s="184"/>
      <c r="C890" s="181"/>
      <c r="D890" s="181"/>
      <c r="E890" s="181"/>
      <c r="F890" s="181"/>
      <c r="G890" s="181"/>
      <c r="H890" s="184"/>
      <c r="I890" s="181"/>
      <c r="J890" s="181"/>
    </row>
    <row r="891" spans="1:10" ht="21.75">
      <c r="A891" s="180"/>
      <c r="B891" s="184"/>
      <c r="C891" s="181"/>
      <c r="D891" s="181"/>
      <c r="E891" s="181"/>
      <c r="F891" s="181"/>
      <c r="G891" s="181"/>
      <c r="H891" s="184"/>
      <c r="I891" s="181"/>
      <c r="J891" s="181"/>
    </row>
    <row r="892" spans="1:10" ht="21.75">
      <c r="A892" s="180"/>
      <c r="B892" s="184"/>
      <c r="C892" s="181"/>
      <c r="D892" s="181"/>
      <c r="E892" s="181"/>
      <c r="F892" s="181"/>
      <c r="G892" s="181"/>
      <c r="H892" s="184"/>
      <c r="I892" s="181"/>
      <c r="J892" s="181"/>
    </row>
    <row r="893" spans="1:10" ht="21.75">
      <c r="A893" s="180"/>
      <c r="B893" s="184"/>
      <c r="C893" s="181"/>
      <c r="D893" s="181"/>
      <c r="E893" s="181"/>
      <c r="F893" s="181"/>
      <c r="G893" s="181"/>
      <c r="H893" s="184"/>
      <c r="I893" s="181"/>
      <c r="J893" s="181"/>
    </row>
    <row r="894" spans="1:10" ht="21.75">
      <c r="A894" s="180"/>
      <c r="B894" s="184"/>
      <c r="C894" s="181"/>
      <c r="D894" s="181"/>
      <c r="E894" s="181"/>
      <c r="F894" s="181"/>
      <c r="G894" s="181"/>
      <c r="H894" s="184"/>
      <c r="I894" s="181"/>
      <c r="J894" s="181"/>
    </row>
    <row r="895" spans="1:10" ht="21.75">
      <c r="A895" s="180"/>
      <c r="B895" s="184"/>
      <c r="C895" s="181"/>
      <c r="D895" s="181"/>
      <c r="E895" s="181"/>
      <c r="F895" s="181"/>
      <c r="G895" s="181"/>
      <c r="H895" s="184"/>
      <c r="I895" s="181"/>
      <c r="J895" s="181"/>
    </row>
    <row r="896" spans="1:10" ht="21.75">
      <c r="A896" s="180"/>
      <c r="B896" s="184"/>
      <c r="C896" s="181"/>
      <c r="D896" s="181"/>
      <c r="E896" s="181"/>
      <c r="F896" s="181"/>
      <c r="G896" s="181"/>
      <c r="H896" s="184"/>
      <c r="I896" s="181"/>
      <c r="J896" s="181"/>
    </row>
    <row r="897" spans="1:10" ht="21.75">
      <c r="A897" s="180"/>
      <c r="B897" s="184"/>
      <c r="C897" s="181"/>
      <c r="D897" s="181"/>
      <c r="E897" s="181"/>
      <c r="F897" s="181"/>
      <c r="G897" s="181"/>
      <c r="H897" s="184"/>
      <c r="I897" s="181"/>
      <c r="J897" s="181"/>
    </row>
    <row r="898" spans="1:10" ht="21.75">
      <c r="A898" s="180"/>
      <c r="B898" s="184"/>
      <c r="C898" s="181"/>
      <c r="D898" s="181"/>
      <c r="E898" s="181"/>
      <c r="F898" s="181"/>
      <c r="G898" s="181"/>
      <c r="H898" s="184"/>
      <c r="I898" s="181"/>
      <c r="J898" s="181"/>
    </row>
    <row r="899" spans="1:10" ht="21.75">
      <c r="A899" s="180"/>
      <c r="B899" s="184"/>
      <c r="C899" s="181"/>
      <c r="D899" s="181"/>
      <c r="E899" s="181"/>
      <c r="F899" s="181"/>
      <c r="G899" s="181"/>
      <c r="H899" s="184"/>
      <c r="I899" s="181"/>
      <c r="J899" s="181"/>
    </row>
    <row r="900" spans="1:10" ht="21.75">
      <c r="A900" s="180"/>
      <c r="B900" s="184"/>
      <c r="C900" s="181"/>
      <c r="D900" s="181"/>
      <c r="E900" s="181"/>
      <c r="F900" s="181"/>
      <c r="G900" s="181"/>
      <c r="H900" s="184"/>
      <c r="I900" s="181"/>
      <c r="J900" s="181"/>
    </row>
    <row r="901" spans="1:10" ht="21.75">
      <c r="A901" s="180"/>
      <c r="B901" s="184"/>
      <c r="C901" s="181"/>
      <c r="D901" s="181"/>
      <c r="E901" s="181"/>
      <c r="F901" s="181"/>
      <c r="G901" s="181"/>
      <c r="H901" s="184"/>
      <c r="I901" s="181"/>
      <c r="J901" s="181"/>
    </row>
    <row r="902" spans="1:10" ht="21.75">
      <c r="A902" s="180"/>
      <c r="B902" s="184"/>
      <c r="C902" s="181"/>
      <c r="D902" s="181"/>
      <c r="E902" s="181"/>
      <c r="F902" s="181"/>
      <c r="G902" s="181"/>
      <c r="H902" s="184"/>
      <c r="I902" s="181"/>
      <c r="J902" s="181"/>
    </row>
    <row r="903" spans="1:10" ht="21.75">
      <c r="A903" s="180"/>
      <c r="B903" s="184"/>
      <c r="C903" s="181"/>
      <c r="D903" s="181"/>
      <c r="E903" s="181"/>
      <c r="F903" s="181"/>
      <c r="G903" s="181"/>
      <c r="H903" s="184"/>
      <c r="I903" s="181"/>
      <c r="J903" s="181"/>
    </row>
    <row r="904" spans="1:10" ht="21.75">
      <c r="A904" s="180"/>
      <c r="B904" s="184"/>
      <c r="C904" s="181"/>
      <c r="D904" s="181"/>
      <c r="E904" s="181"/>
      <c r="F904" s="181"/>
      <c r="G904" s="181"/>
      <c r="H904" s="184"/>
      <c r="I904" s="181"/>
      <c r="J904" s="181"/>
    </row>
    <row r="905" spans="1:10" ht="21.75">
      <c r="A905" s="180"/>
      <c r="B905" s="184"/>
      <c r="C905" s="181"/>
      <c r="D905" s="181"/>
      <c r="E905" s="181"/>
      <c r="F905" s="181"/>
      <c r="G905" s="181"/>
      <c r="H905" s="184"/>
      <c r="I905" s="181"/>
      <c r="J905" s="181"/>
    </row>
    <row r="906" spans="1:10" ht="21.75">
      <c r="A906" s="180"/>
      <c r="B906" s="184"/>
      <c r="C906" s="181"/>
      <c r="D906" s="181"/>
      <c r="E906" s="181"/>
      <c r="F906" s="181"/>
      <c r="G906" s="181"/>
      <c r="H906" s="184"/>
      <c r="I906" s="181"/>
      <c r="J906" s="181"/>
    </row>
    <row r="907" spans="1:10" ht="21.75">
      <c r="A907" s="180"/>
      <c r="B907" s="184"/>
      <c r="C907" s="181"/>
      <c r="D907" s="181"/>
      <c r="E907" s="181"/>
      <c r="F907" s="181"/>
      <c r="G907" s="181"/>
      <c r="H907" s="184"/>
      <c r="I907" s="181"/>
      <c r="J907" s="181"/>
    </row>
    <row r="908" spans="1:10" ht="21.75">
      <c r="A908" s="180"/>
      <c r="B908" s="184"/>
      <c r="C908" s="181"/>
      <c r="D908" s="181"/>
      <c r="E908" s="181"/>
      <c r="F908" s="181"/>
      <c r="G908" s="181"/>
      <c r="H908" s="184"/>
      <c r="I908" s="181"/>
      <c r="J908" s="181"/>
    </row>
    <row r="909" spans="1:10" ht="21.75">
      <c r="A909" s="180"/>
      <c r="B909" s="184"/>
      <c r="C909" s="181"/>
      <c r="D909" s="181"/>
      <c r="E909" s="181"/>
      <c r="F909" s="181"/>
      <c r="G909" s="181"/>
      <c r="H909" s="184"/>
      <c r="I909" s="181"/>
      <c r="J909" s="181"/>
    </row>
    <row r="910" spans="1:10" ht="21.75">
      <c r="A910" s="180"/>
      <c r="B910" s="184"/>
      <c r="C910" s="181"/>
      <c r="D910" s="181"/>
      <c r="E910" s="181"/>
      <c r="F910" s="181"/>
      <c r="G910" s="181"/>
      <c r="H910" s="184"/>
      <c r="I910" s="181"/>
      <c r="J910" s="181"/>
    </row>
    <row r="911" spans="1:10" ht="21.75">
      <c r="A911" s="180"/>
      <c r="B911" s="184"/>
      <c r="C911" s="181"/>
      <c r="D911" s="181"/>
      <c r="E911" s="181"/>
      <c r="F911" s="181"/>
      <c r="G911" s="181"/>
      <c r="H911" s="184"/>
      <c r="I911" s="181"/>
      <c r="J911" s="181"/>
    </row>
    <row r="912" spans="1:10" ht="21.75">
      <c r="A912" s="180"/>
      <c r="B912" s="184"/>
      <c r="C912" s="181"/>
      <c r="D912" s="181"/>
      <c r="E912" s="181"/>
      <c r="F912" s="181"/>
      <c r="G912" s="181"/>
      <c r="H912" s="184"/>
      <c r="I912" s="181"/>
      <c r="J912" s="181"/>
    </row>
    <row r="913" spans="1:10" ht="21.75">
      <c r="A913" s="180"/>
      <c r="B913" s="184"/>
      <c r="C913" s="181"/>
      <c r="D913" s="181"/>
      <c r="E913" s="181"/>
      <c r="F913" s="181"/>
      <c r="G913" s="181"/>
      <c r="H913" s="184"/>
      <c r="I913" s="181"/>
      <c r="J913" s="181"/>
    </row>
    <row r="914" spans="1:10" ht="21.75">
      <c r="A914" s="180"/>
      <c r="B914" s="184"/>
      <c r="C914" s="181"/>
      <c r="D914" s="181"/>
      <c r="E914" s="181"/>
      <c r="F914" s="181"/>
      <c r="G914" s="181"/>
      <c r="H914" s="184"/>
      <c r="I914" s="181"/>
      <c r="J914" s="181"/>
    </row>
    <row r="915" spans="1:10" ht="21.75">
      <c r="A915" s="180"/>
      <c r="B915" s="184"/>
      <c r="C915" s="181"/>
      <c r="D915" s="181"/>
      <c r="E915" s="181"/>
      <c r="F915" s="181"/>
      <c r="G915" s="181"/>
      <c r="H915" s="184"/>
      <c r="I915" s="181"/>
      <c r="J915" s="181"/>
    </row>
    <row r="916" spans="1:10" ht="21.75">
      <c r="A916" s="180"/>
      <c r="B916" s="184"/>
      <c r="C916" s="181"/>
      <c r="D916" s="181"/>
      <c r="E916" s="181"/>
      <c r="F916" s="181"/>
      <c r="G916" s="181"/>
      <c r="H916" s="184"/>
      <c r="I916" s="181"/>
      <c r="J916" s="181"/>
    </row>
    <row r="917" spans="1:10" ht="21.75">
      <c r="A917" s="180"/>
      <c r="B917" s="184"/>
      <c r="C917" s="181"/>
      <c r="D917" s="181"/>
      <c r="E917" s="181"/>
      <c r="F917" s="181"/>
      <c r="G917" s="181"/>
      <c r="H917" s="184"/>
      <c r="I917" s="181"/>
      <c r="J917" s="181"/>
    </row>
    <row r="918" spans="1:10" ht="21.75">
      <c r="A918" s="180"/>
      <c r="B918" s="184"/>
      <c r="C918" s="181"/>
      <c r="D918" s="181"/>
      <c r="E918" s="181"/>
      <c r="F918" s="181"/>
      <c r="G918" s="181"/>
      <c r="H918" s="184"/>
      <c r="I918" s="181"/>
      <c r="J918" s="181"/>
    </row>
    <row r="919" spans="1:10" ht="21.75">
      <c r="A919" s="180"/>
      <c r="B919" s="184"/>
      <c r="C919" s="181"/>
      <c r="D919" s="181"/>
      <c r="E919" s="181"/>
      <c r="F919" s="181"/>
      <c r="G919" s="181"/>
      <c r="H919" s="184"/>
      <c r="I919" s="181"/>
      <c r="J919" s="181"/>
    </row>
    <row r="920" spans="1:10" ht="21.75">
      <c r="A920" s="180"/>
      <c r="B920" s="184"/>
      <c r="C920" s="181"/>
      <c r="D920" s="181"/>
      <c r="E920" s="181"/>
      <c r="F920" s="181"/>
      <c r="G920" s="181"/>
      <c r="H920" s="184"/>
      <c r="I920" s="181"/>
      <c r="J920" s="181"/>
    </row>
    <row r="921" spans="1:10" ht="21.75">
      <c r="A921" s="180"/>
      <c r="B921" s="184"/>
      <c r="C921" s="181"/>
      <c r="D921" s="181"/>
      <c r="E921" s="181"/>
      <c r="F921" s="181"/>
      <c r="G921" s="181"/>
      <c r="H921" s="184"/>
      <c r="I921" s="181"/>
      <c r="J921" s="181"/>
    </row>
    <row r="922" spans="1:10" ht="21.75">
      <c r="A922" s="180"/>
      <c r="B922" s="184"/>
      <c r="C922" s="181"/>
      <c r="D922" s="181"/>
      <c r="E922" s="181"/>
      <c r="F922" s="181"/>
      <c r="G922" s="181"/>
      <c r="H922" s="184"/>
      <c r="I922" s="181"/>
      <c r="J922" s="181"/>
    </row>
    <row r="923" spans="1:10" ht="21.75">
      <c r="A923" s="180"/>
      <c r="B923" s="184"/>
      <c r="C923" s="181"/>
      <c r="D923" s="181"/>
      <c r="E923" s="181"/>
      <c r="F923" s="181"/>
      <c r="G923" s="181"/>
      <c r="H923" s="184"/>
      <c r="I923" s="181"/>
      <c r="J923" s="181"/>
    </row>
    <row r="924" spans="1:10" ht="21.75">
      <c r="A924" s="180"/>
      <c r="B924" s="184"/>
      <c r="C924" s="181"/>
      <c r="D924" s="181"/>
      <c r="E924" s="181"/>
      <c r="F924" s="181"/>
      <c r="G924" s="181"/>
      <c r="H924" s="184"/>
      <c r="I924" s="181"/>
      <c r="J924" s="181"/>
    </row>
    <row r="925" spans="1:10" ht="21.75">
      <c r="A925" s="180"/>
      <c r="B925" s="184"/>
      <c r="C925" s="181"/>
      <c r="D925" s="181"/>
      <c r="E925" s="181"/>
      <c r="F925" s="181"/>
      <c r="G925" s="181"/>
      <c r="H925" s="184"/>
      <c r="I925" s="181"/>
      <c r="J925" s="181"/>
    </row>
    <row r="926" spans="1:10" ht="21.75">
      <c r="A926" s="180"/>
      <c r="B926" s="184"/>
      <c r="C926" s="181"/>
      <c r="D926" s="181"/>
      <c r="E926" s="181"/>
      <c r="F926" s="181"/>
      <c r="G926" s="181"/>
      <c r="H926" s="184"/>
      <c r="I926" s="181"/>
      <c r="J926" s="181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S1201"/>
  <sheetViews>
    <sheetView zoomScale="83" zoomScaleNormal="83" zoomScalePageLayoutView="0" workbookViewId="0" topLeftCell="A137">
      <selection activeCell="D159" sqref="D159"/>
    </sheetView>
  </sheetViews>
  <sheetFormatPr defaultColWidth="9.140625" defaultRowHeight="21.75"/>
  <cols>
    <col min="1" max="1" width="9.140625" style="1" customWidth="1"/>
    <col min="2" max="2" width="9.28125" style="2" bestFit="1" customWidth="1"/>
    <col min="3" max="3" width="14.00390625" style="86" customWidth="1"/>
    <col min="4" max="4" width="12.00390625" style="1" customWidth="1"/>
    <col min="5" max="5" width="12.57421875" style="1" customWidth="1"/>
    <col min="6" max="6" width="12.57421875" style="76" customWidth="1"/>
    <col min="7" max="7" width="12.57421875" style="1" customWidth="1"/>
    <col min="8" max="8" width="12.57421875" style="76" customWidth="1"/>
    <col min="9" max="9" width="13.7109375" style="1" customWidth="1"/>
    <col min="10" max="10" width="11.421875" style="76" customWidth="1"/>
    <col min="11" max="11" width="13.140625" style="76" customWidth="1"/>
    <col min="12" max="12" width="12.28125" style="76" customWidth="1"/>
    <col min="13" max="14" width="12.7109375" style="1" customWidth="1"/>
    <col min="15" max="15" width="9.140625" style="1" customWidth="1"/>
    <col min="16" max="16" width="9.28125" style="1" bestFit="1" customWidth="1"/>
    <col min="17" max="16384" width="9.140625" style="1" customWidth="1"/>
  </cols>
  <sheetData>
    <row r="2" spans="3:14" ht="29.25">
      <c r="C2" s="85" t="s">
        <v>0</v>
      </c>
      <c r="D2" s="3"/>
      <c r="E2" s="3"/>
      <c r="F2" s="75"/>
      <c r="G2" s="3"/>
      <c r="H2" s="75"/>
      <c r="I2" s="3"/>
      <c r="J2" s="75"/>
      <c r="K2" s="75"/>
      <c r="L2" s="75"/>
      <c r="M2" s="3"/>
      <c r="N2" s="3"/>
    </row>
    <row r="3" spans="3:8" ht="24">
      <c r="C3" s="86" t="s">
        <v>119</v>
      </c>
      <c r="H3" s="76" t="s">
        <v>1</v>
      </c>
    </row>
    <row r="4" spans="3:8" ht="24">
      <c r="C4" s="86" t="s">
        <v>71</v>
      </c>
      <c r="H4" s="76" t="s">
        <v>2</v>
      </c>
    </row>
    <row r="5" spans="2:8" ht="33" customHeight="1" thickBot="1">
      <c r="B5" s="173"/>
      <c r="C5" s="174" t="s">
        <v>120</v>
      </c>
      <c r="D5" s="172"/>
      <c r="H5" s="76" t="s">
        <v>3</v>
      </c>
    </row>
    <row r="6" spans="3:14" ht="120">
      <c r="C6" s="87" t="s">
        <v>4</v>
      </c>
      <c r="D6" s="4" t="s">
        <v>5</v>
      </c>
      <c r="E6" s="5" t="s">
        <v>6</v>
      </c>
      <c r="F6" s="199"/>
      <c r="G6" s="6" t="s">
        <v>7</v>
      </c>
      <c r="H6" s="189" t="s">
        <v>8</v>
      </c>
      <c r="I6" s="7" t="s">
        <v>9</v>
      </c>
      <c r="J6" s="77"/>
      <c r="K6" s="77"/>
      <c r="L6" s="77"/>
      <c r="M6" s="12"/>
      <c r="N6" s="12"/>
    </row>
    <row r="7" spans="3:14" ht="72">
      <c r="C7" s="88"/>
      <c r="D7" s="8" t="s">
        <v>10</v>
      </c>
      <c r="E7" s="8" t="s">
        <v>11</v>
      </c>
      <c r="F7" s="190" t="s">
        <v>12</v>
      </c>
      <c r="G7" s="9" t="s">
        <v>13</v>
      </c>
      <c r="H7" s="190" t="s">
        <v>14</v>
      </c>
      <c r="I7" s="10"/>
      <c r="J7" s="15"/>
      <c r="K7" s="15"/>
      <c r="L7" s="15"/>
      <c r="M7" s="13"/>
      <c r="N7" s="13"/>
    </row>
    <row r="8" spans="1:14" ht="24">
      <c r="A8" s="65">
        <v>334</v>
      </c>
      <c r="C8" s="89" t="s">
        <v>15</v>
      </c>
      <c r="D8" s="16" t="s">
        <v>16</v>
      </c>
      <c r="E8" s="16" t="s">
        <v>17</v>
      </c>
      <c r="F8" s="191" t="s">
        <v>18</v>
      </c>
      <c r="G8" s="16" t="s">
        <v>19</v>
      </c>
      <c r="H8" s="191" t="s">
        <v>20</v>
      </c>
      <c r="I8" s="17" t="s">
        <v>21</v>
      </c>
      <c r="J8" s="78"/>
      <c r="K8" s="78"/>
      <c r="L8" s="78"/>
      <c r="M8" s="14"/>
      <c r="N8" s="14"/>
    </row>
    <row r="9" spans="1:14" ht="24">
      <c r="A9" s="13" t="s">
        <v>24</v>
      </c>
      <c r="B9" s="12">
        <v>1</v>
      </c>
      <c r="C9" s="69">
        <v>20778</v>
      </c>
      <c r="D9" s="15">
        <v>1.55</v>
      </c>
      <c r="E9" s="15">
        <v>21.114</v>
      </c>
      <c r="F9" s="64">
        <f aca="true" t="shared" si="0" ref="F9:F72">E9*0.0864</f>
        <v>1.8242496000000001</v>
      </c>
      <c r="G9" s="15">
        <f aca="true" t="shared" si="1" ref="G9:G16">+AVERAGE(J9:L9)</f>
        <v>193.28976</v>
      </c>
      <c r="H9" s="64">
        <f aca="true" t="shared" si="2" ref="H9:H16">G9*F9</f>
        <v>352.608767364096</v>
      </c>
      <c r="I9" s="14" t="s">
        <v>23</v>
      </c>
      <c r="J9" s="15">
        <v>190.09338</v>
      </c>
      <c r="K9" s="15">
        <v>200.605</v>
      </c>
      <c r="L9" s="15">
        <v>189.1709</v>
      </c>
      <c r="M9" s="18"/>
      <c r="N9" s="18"/>
    </row>
    <row r="10" spans="1:19" ht="24">
      <c r="A10" s="13"/>
      <c r="B10" s="12">
        <f>+B9+1</f>
        <v>2</v>
      </c>
      <c r="C10" s="69">
        <v>20808</v>
      </c>
      <c r="D10" s="64">
        <v>1.135</v>
      </c>
      <c r="E10" s="15">
        <v>14.455</v>
      </c>
      <c r="F10" s="64">
        <f t="shared" si="0"/>
        <v>1.248912</v>
      </c>
      <c r="G10" s="15">
        <f t="shared" si="1"/>
        <v>37.2149</v>
      </c>
      <c r="H10" s="64">
        <f t="shared" si="2"/>
        <v>46.4781351888</v>
      </c>
      <c r="I10" s="14" t="s">
        <v>46</v>
      </c>
      <c r="J10" s="15">
        <v>36.81214</v>
      </c>
      <c r="K10" s="15">
        <v>32.66432</v>
      </c>
      <c r="L10" s="15">
        <v>42.16824</v>
      </c>
      <c r="M10" s="18"/>
      <c r="N10" s="18"/>
      <c r="S10" s="174"/>
    </row>
    <row r="11" spans="1:14" ht="24">
      <c r="A11" s="13"/>
      <c r="B11" s="12">
        <v>3</v>
      </c>
      <c r="C11" s="69">
        <v>20836</v>
      </c>
      <c r="D11" s="64">
        <v>1.14</v>
      </c>
      <c r="E11" s="15">
        <v>7.852</v>
      </c>
      <c r="F11" s="64">
        <f t="shared" si="0"/>
        <v>0.6784128</v>
      </c>
      <c r="G11" s="15">
        <f t="shared" si="1"/>
        <v>12.412366666666669</v>
      </c>
      <c r="H11" s="64">
        <f t="shared" si="2"/>
        <v>8.420708424960003</v>
      </c>
      <c r="I11" s="14" t="s">
        <v>47</v>
      </c>
      <c r="J11" s="15">
        <v>10.28468</v>
      </c>
      <c r="K11" s="15">
        <v>16.45116</v>
      </c>
      <c r="L11" s="15">
        <v>10.50126</v>
      </c>
      <c r="M11" s="18"/>
      <c r="N11" s="18"/>
    </row>
    <row r="12" spans="1:14" ht="24">
      <c r="A12" s="13"/>
      <c r="B12" s="12">
        <v>4</v>
      </c>
      <c r="C12" s="69">
        <v>20854</v>
      </c>
      <c r="D12" s="64">
        <v>1</v>
      </c>
      <c r="E12" s="15">
        <v>4.777</v>
      </c>
      <c r="F12" s="64">
        <f t="shared" si="0"/>
        <v>0.4127328</v>
      </c>
      <c r="G12" s="15">
        <f t="shared" si="1"/>
        <v>43.09631333333334</v>
      </c>
      <c r="H12" s="64">
        <f t="shared" si="2"/>
        <v>17.787262071744003</v>
      </c>
      <c r="I12" s="14" t="s">
        <v>48</v>
      </c>
      <c r="J12" s="15">
        <v>47.28831</v>
      </c>
      <c r="K12" s="15">
        <v>45.79939</v>
      </c>
      <c r="L12" s="15">
        <v>36.20124</v>
      </c>
      <c r="M12" s="18"/>
      <c r="N12" s="18"/>
    </row>
    <row r="13" spans="1:15" ht="24">
      <c r="A13" s="13"/>
      <c r="B13" s="71">
        <v>5</v>
      </c>
      <c r="C13" s="84">
        <v>20883</v>
      </c>
      <c r="D13" s="72">
        <v>1</v>
      </c>
      <c r="E13" s="72">
        <v>4.308</v>
      </c>
      <c r="F13" s="73">
        <f t="shared" si="0"/>
        <v>0.3722112</v>
      </c>
      <c r="G13" s="72">
        <f t="shared" si="1"/>
        <v>0.6337733333333333</v>
      </c>
      <c r="H13" s="73">
        <f t="shared" si="2"/>
        <v>0.235897532928</v>
      </c>
      <c r="I13" s="71" t="s">
        <v>49</v>
      </c>
      <c r="J13" s="72">
        <v>0</v>
      </c>
      <c r="K13" s="72">
        <v>0</v>
      </c>
      <c r="L13" s="72">
        <v>1.90132</v>
      </c>
      <c r="M13" s="74"/>
      <c r="N13" s="74"/>
      <c r="O13" s="70"/>
    </row>
    <row r="14" spans="1:14" ht="24">
      <c r="A14" s="13"/>
      <c r="B14" s="12">
        <v>1</v>
      </c>
      <c r="C14" s="69">
        <v>21073</v>
      </c>
      <c r="D14" s="15">
        <v>1.63</v>
      </c>
      <c r="E14" s="15">
        <v>30.8</v>
      </c>
      <c r="F14" s="92">
        <f t="shared" si="0"/>
        <v>2.6611200000000004</v>
      </c>
      <c r="G14" s="93">
        <f t="shared" si="1"/>
        <v>135.37968473081654</v>
      </c>
      <c r="H14" s="92">
        <f t="shared" si="2"/>
        <v>360.26158663087057</v>
      </c>
      <c r="I14" s="14" t="s">
        <v>23</v>
      </c>
      <c r="J14" s="15">
        <f>การคำนวณตะกอน!F6</f>
        <v>127.28297258774161</v>
      </c>
      <c r="K14" s="15">
        <f>การคำนวณตะกอน!F7</f>
        <v>143.60726260517737</v>
      </c>
      <c r="L14" s="15">
        <f>การคำนวณตะกอน!F8</f>
        <v>135.24881899953067</v>
      </c>
      <c r="M14" s="18" t="s">
        <v>98</v>
      </c>
      <c r="N14" s="18"/>
    </row>
    <row r="15" spans="1:14" ht="24">
      <c r="A15" s="13"/>
      <c r="B15" s="12">
        <v>2</v>
      </c>
      <c r="C15" s="69">
        <v>21081</v>
      </c>
      <c r="D15" s="15">
        <v>1.55</v>
      </c>
      <c r="E15" s="15">
        <v>25.012</v>
      </c>
      <c r="F15" s="90">
        <f t="shared" si="0"/>
        <v>2.1610368</v>
      </c>
      <c r="G15" s="91">
        <f t="shared" si="1"/>
        <v>65.8543730209645</v>
      </c>
      <c r="H15" s="90">
        <f t="shared" si="2"/>
        <v>142.31372353923146</v>
      </c>
      <c r="I15" s="14" t="s">
        <v>46</v>
      </c>
      <c r="J15" s="15">
        <f>การคำนวณตะกอน!F9</f>
        <v>55.038906813466156</v>
      </c>
      <c r="K15" s="15">
        <f>การคำนวณตะกอน!F10</f>
        <v>68.9808633734104</v>
      </c>
      <c r="L15" s="15">
        <f>การคำนวณตะกอน!F11</f>
        <v>73.54334887601698</v>
      </c>
      <c r="M15" s="18"/>
      <c r="N15" s="18"/>
    </row>
    <row r="16" spans="1:14" ht="24">
      <c r="A16" s="13"/>
      <c r="B16" s="12">
        <v>3</v>
      </c>
      <c r="C16" s="69">
        <v>21093</v>
      </c>
      <c r="D16" s="15">
        <v>1.71</v>
      </c>
      <c r="E16" s="15">
        <v>34.487</v>
      </c>
      <c r="F16" s="90">
        <f t="shared" si="0"/>
        <v>2.9796768000000005</v>
      </c>
      <c r="G16" s="91">
        <f t="shared" si="1"/>
        <v>88.92551735541485</v>
      </c>
      <c r="H16" s="90">
        <f t="shared" si="2"/>
        <v>264.969300991927</v>
      </c>
      <c r="I16" s="14" t="s">
        <v>47</v>
      </c>
      <c r="J16" s="15">
        <f>การคำนวณตะกอน!F12</f>
        <v>99.97967892701645</v>
      </c>
      <c r="K16" s="15">
        <f>การคำนวณตะกอน!F13</f>
        <v>71.42857142860987</v>
      </c>
      <c r="L16" s="15">
        <f>การคำนวณตะกอน!F14</f>
        <v>95.36830171061823</v>
      </c>
      <c r="M16" s="18"/>
      <c r="N16" s="18"/>
    </row>
    <row r="17" spans="1:14" ht="24">
      <c r="A17" s="13"/>
      <c r="B17" s="12">
        <v>4</v>
      </c>
      <c r="C17" s="69">
        <v>21095</v>
      </c>
      <c r="D17" s="15">
        <v>1.62</v>
      </c>
      <c r="E17" s="15">
        <v>29.012</v>
      </c>
      <c r="F17" s="90">
        <f t="shared" si="0"/>
        <v>2.5066368000000003</v>
      </c>
      <c r="G17" s="91">
        <f aca="true" t="shared" si="3" ref="G17:G80">+AVERAGE(J17:L17)</f>
        <v>137.27506863818203</v>
      </c>
      <c r="H17" s="90">
        <f aca="true" t="shared" si="4" ref="H17:H80">G17*F17</f>
        <v>344.098738770993</v>
      </c>
      <c r="I17" s="14" t="s">
        <v>48</v>
      </c>
      <c r="J17" s="15">
        <f>การคำนวณตะกอน!F15</f>
        <v>127.0297456530805</v>
      </c>
      <c r="K17" s="15">
        <f>การคำนวณตะกอน!F16</f>
        <v>131.6550925925942</v>
      </c>
      <c r="L17" s="15">
        <f>การคำนวณตะกอน!F17</f>
        <v>153.1403676688714</v>
      </c>
      <c r="M17" s="18"/>
      <c r="N17" s="18"/>
    </row>
    <row r="18" spans="1:14" ht="24">
      <c r="A18" s="13"/>
      <c r="B18" s="12">
        <v>5</v>
      </c>
      <c r="C18" s="69">
        <v>21106</v>
      </c>
      <c r="D18" s="15">
        <v>1.46</v>
      </c>
      <c r="E18" s="15">
        <v>25.504</v>
      </c>
      <c r="F18" s="90">
        <f t="shared" si="0"/>
        <v>2.2035456000000004</v>
      </c>
      <c r="G18" s="91">
        <f t="shared" si="3"/>
        <v>204.46638250194383</v>
      </c>
      <c r="H18" s="90">
        <f t="shared" si="4"/>
        <v>450.5509975100754</v>
      </c>
      <c r="I18" s="12" t="s">
        <v>99</v>
      </c>
      <c r="J18" s="15">
        <f>การคำนวณตะกอน!F18</f>
        <v>197.35892625197312</v>
      </c>
      <c r="K18" s="15">
        <f>การคำนวณตะกอน!F19</f>
        <v>198.05944863700267</v>
      </c>
      <c r="L18" s="15">
        <f>การคำนวณตะกอน!F20</f>
        <v>217.9807726168557</v>
      </c>
      <c r="M18" s="18"/>
      <c r="N18" s="18"/>
    </row>
    <row r="19" spans="1:14" ht="24">
      <c r="A19" s="13"/>
      <c r="B19" s="12">
        <v>6</v>
      </c>
      <c r="C19" s="69">
        <v>21114</v>
      </c>
      <c r="D19" s="15">
        <v>1.21</v>
      </c>
      <c r="E19" s="15">
        <v>15.414</v>
      </c>
      <c r="F19" s="90">
        <f t="shared" si="0"/>
        <v>1.3317696</v>
      </c>
      <c r="G19" s="91">
        <f t="shared" si="3"/>
        <v>12.280236279547774</v>
      </c>
      <c r="H19" s="90">
        <f t="shared" si="4"/>
        <v>16.354445357918827</v>
      </c>
      <c r="I19" s="12" t="s">
        <v>100</v>
      </c>
      <c r="J19" s="15">
        <f>การคำนวณตะกอน!F21</f>
        <v>6.175804570056609</v>
      </c>
      <c r="K19" s="15">
        <f>การคำนวณตะกอน!F22</f>
        <v>24.59896753632097</v>
      </c>
      <c r="L19" s="15">
        <f>การคำนวณตะกอน!F23</f>
        <v>6.065936732265745</v>
      </c>
      <c r="M19" s="18"/>
      <c r="N19" s="18"/>
    </row>
    <row r="20" spans="1:14" ht="24">
      <c r="A20" s="13"/>
      <c r="B20" s="12">
        <v>7</v>
      </c>
      <c r="C20" s="69">
        <v>21129</v>
      </c>
      <c r="D20" s="15">
        <v>1.49</v>
      </c>
      <c r="E20" s="15">
        <v>26.438</v>
      </c>
      <c r="F20" s="64">
        <f t="shared" si="0"/>
        <v>2.2842432</v>
      </c>
      <c r="G20" s="91">
        <f t="shared" si="3"/>
        <v>653.2233147414759</v>
      </c>
      <c r="H20" s="90">
        <f t="shared" si="4"/>
        <v>1492.120914779676</v>
      </c>
      <c r="I20" s="12" t="s">
        <v>50</v>
      </c>
      <c r="J20" s="15">
        <f>การคำนวณตะกอน!F24</f>
        <v>675.902909782128</v>
      </c>
      <c r="K20" s="15">
        <f>การคำนวณตะกอน!F25</f>
        <v>605.0126287157964</v>
      </c>
      <c r="L20" s="15">
        <f>การคำนวณตะกอน!F26</f>
        <v>678.7544057265033</v>
      </c>
      <c r="M20" s="18"/>
      <c r="N20" s="18"/>
    </row>
    <row r="21" spans="1:14" ht="24">
      <c r="A21" s="13"/>
      <c r="B21" s="12">
        <v>8</v>
      </c>
      <c r="C21" s="69">
        <v>21136</v>
      </c>
      <c r="D21" s="15">
        <v>1.25</v>
      </c>
      <c r="E21" s="15">
        <v>18.3</v>
      </c>
      <c r="F21" s="64">
        <f t="shared" si="0"/>
        <v>1.58112</v>
      </c>
      <c r="G21" s="91">
        <f t="shared" si="3"/>
        <v>46.38737832922817</v>
      </c>
      <c r="H21" s="90">
        <f t="shared" si="4"/>
        <v>73.34401162390925</v>
      </c>
      <c r="I21" s="12" t="s">
        <v>51</v>
      </c>
      <c r="J21" s="15">
        <f>การคำนวณตะกอน!F27</f>
        <v>47.02325971950981</v>
      </c>
      <c r="K21" s="15">
        <f>การคำนวณตะกอน!F28</f>
        <v>45.25147715807865</v>
      </c>
      <c r="L21" s="15">
        <f>การคำนวณตะกอน!F29</f>
        <v>46.88739811009605</v>
      </c>
      <c r="M21" s="18"/>
      <c r="N21" s="18"/>
    </row>
    <row r="22" spans="1:14" ht="24">
      <c r="A22" s="13"/>
      <c r="B22" s="12">
        <v>9</v>
      </c>
      <c r="C22" s="69">
        <v>21148</v>
      </c>
      <c r="D22" s="15">
        <v>1.09</v>
      </c>
      <c r="E22" s="15">
        <v>13.408</v>
      </c>
      <c r="F22" s="64">
        <f t="shared" si="0"/>
        <v>1.1584512</v>
      </c>
      <c r="G22" s="91">
        <f t="shared" si="3"/>
        <v>28.933058941596112</v>
      </c>
      <c r="H22" s="90">
        <f t="shared" si="4"/>
        <v>33.51753685056275</v>
      </c>
      <c r="I22" s="12" t="s">
        <v>52</v>
      </c>
      <c r="J22" s="15">
        <f>การคำนวณตะกอน!F30</f>
        <v>24.255164328739244</v>
      </c>
      <c r="K22" s="15">
        <f>การคำนวณตะกอน!F31</f>
        <v>28.760228712276625</v>
      </c>
      <c r="L22" s="15">
        <f>การคำนวณตะกอน!F32</f>
        <v>33.78378378377246</v>
      </c>
      <c r="M22" s="18"/>
      <c r="N22" s="18"/>
    </row>
    <row r="23" spans="1:14" ht="24">
      <c r="A23" s="13"/>
      <c r="B23" s="12">
        <v>10</v>
      </c>
      <c r="C23" s="69">
        <v>21156</v>
      </c>
      <c r="D23" s="15">
        <v>1.04</v>
      </c>
      <c r="E23" s="15">
        <v>11.39</v>
      </c>
      <c r="F23" s="64">
        <f t="shared" si="0"/>
        <v>0.9840960000000001</v>
      </c>
      <c r="G23" s="91">
        <f t="shared" si="3"/>
        <v>10.646154328022007</v>
      </c>
      <c r="H23" s="90">
        <f t="shared" si="4"/>
        <v>10.476837889589145</v>
      </c>
      <c r="I23" s="12" t="s">
        <v>53</v>
      </c>
      <c r="J23" s="15">
        <f>การคำนวณตะกอน!F33</f>
        <v>10.63164477798368</v>
      </c>
      <c r="K23" s="15">
        <f>การคำนวณตะกอน!F34</f>
        <v>13.30921748626956</v>
      </c>
      <c r="L23" s="15">
        <f>การคำนวณตะกอน!F35</f>
        <v>7.99760071981278</v>
      </c>
      <c r="M23" s="18"/>
      <c r="N23" s="18"/>
    </row>
    <row r="24" spans="1:14" ht="24">
      <c r="A24" s="13"/>
      <c r="B24" s="12">
        <v>11</v>
      </c>
      <c r="C24" s="69">
        <v>21170</v>
      </c>
      <c r="D24" s="15">
        <v>0.98</v>
      </c>
      <c r="E24" s="15">
        <v>10.092</v>
      </c>
      <c r="F24" s="64">
        <f t="shared" si="0"/>
        <v>0.8719488000000001</v>
      </c>
      <c r="G24" s="91">
        <f t="shared" si="3"/>
        <v>13.49086727367523</v>
      </c>
      <c r="H24" s="90">
        <f t="shared" si="4"/>
        <v>11.76334553024039</v>
      </c>
      <c r="I24" s="12" t="s">
        <v>54</v>
      </c>
      <c r="J24" s="15">
        <f>การคำนวณตะกอน!F36</f>
        <v>7.8238913190439865</v>
      </c>
      <c r="K24" s="15">
        <f>การคำนวณตะกอน!F37</f>
        <v>23.90684044114624</v>
      </c>
      <c r="L24" s="15">
        <f>การคำนวณตะกอน!F38</f>
        <v>8.741870060835465</v>
      </c>
      <c r="M24" s="18"/>
      <c r="N24" s="18"/>
    </row>
    <row r="25" spans="1:14" ht="24">
      <c r="A25" s="13"/>
      <c r="B25" s="12">
        <v>12</v>
      </c>
      <c r="C25" s="69">
        <v>21177</v>
      </c>
      <c r="D25" s="15">
        <v>0.9</v>
      </c>
      <c r="E25" s="15">
        <v>9.705</v>
      </c>
      <c r="F25" s="64">
        <f t="shared" si="0"/>
        <v>0.838512</v>
      </c>
      <c r="G25" s="91">
        <f t="shared" si="3"/>
        <v>25.60864945331892</v>
      </c>
      <c r="H25" s="90">
        <f t="shared" si="4"/>
        <v>21.473159870401357</v>
      </c>
      <c r="I25" s="12" t="s">
        <v>55</v>
      </c>
      <c r="J25" s="15">
        <f>การคำนวณตะกอน!F39</f>
        <v>18.132366273802486</v>
      </c>
      <c r="K25" s="15">
        <f>การคำนวณตะกอน!F40</f>
        <v>35.569607746280845</v>
      </c>
      <c r="L25" s="15">
        <f>การคำนวณตะกอน!F41</f>
        <v>23.12397433987344</v>
      </c>
      <c r="M25" s="18"/>
      <c r="N25" s="18"/>
    </row>
    <row r="26" spans="1:14" ht="24">
      <c r="A26" s="13"/>
      <c r="B26" s="12">
        <v>13</v>
      </c>
      <c r="C26" s="69">
        <v>21190</v>
      </c>
      <c r="D26" s="15">
        <v>0.84</v>
      </c>
      <c r="E26" s="15">
        <v>8.702</v>
      </c>
      <c r="F26" s="64">
        <f t="shared" si="0"/>
        <v>0.7518528</v>
      </c>
      <c r="G26" s="91">
        <f t="shared" si="3"/>
        <v>47.78481033333333</v>
      </c>
      <c r="H26" s="90">
        <f t="shared" si="4"/>
        <v>35.927143446585596</v>
      </c>
      <c r="I26" s="12" t="s">
        <v>56</v>
      </c>
      <c r="J26" s="15">
        <v>48.91362</v>
      </c>
      <c r="K26" s="15">
        <v>43.44992</v>
      </c>
      <c r="L26" s="15">
        <v>50.990891</v>
      </c>
      <c r="M26" s="18"/>
      <c r="N26" s="18"/>
    </row>
    <row r="27" spans="1:14" ht="24">
      <c r="A27" s="13"/>
      <c r="B27" s="12">
        <v>14</v>
      </c>
      <c r="C27" s="69">
        <v>21198</v>
      </c>
      <c r="D27" s="15">
        <v>0.9</v>
      </c>
      <c r="E27" s="15">
        <v>9.548</v>
      </c>
      <c r="F27" s="64">
        <f t="shared" si="0"/>
        <v>0.8249472000000001</v>
      </c>
      <c r="G27" s="91">
        <f t="shared" si="3"/>
        <v>63.973826666666675</v>
      </c>
      <c r="H27" s="90">
        <f t="shared" si="4"/>
        <v>52.775029181952014</v>
      </c>
      <c r="I27" s="12" t="s">
        <v>57</v>
      </c>
      <c r="J27" s="15">
        <v>68.48932</v>
      </c>
      <c r="K27" s="15">
        <v>66.27553</v>
      </c>
      <c r="L27" s="15">
        <v>57.15663</v>
      </c>
      <c r="M27" s="18"/>
      <c r="N27" s="18"/>
    </row>
    <row r="28" spans="1:14" ht="24">
      <c r="A28" s="13"/>
      <c r="B28" s="12">
        <v>15</v>
      </c>
      <c r="C28" s="69">
        <v>21206</v>
      </c>
      <c r="D28" s="15">
        <v>0.82</v>
      </c>
      <c r="E28" s="15">
        <v>8.205</v>
      </c>
      <c r="F28" s="64">
        <f t="shared" si="0"/>
        <v>0.7089120000000001</v>
      </c>
      <c r="G28" s="91">
        <f t="shared" si="3"/>
        <v>45.85505</v>
      </c>
      <c r="H28" s="90">
        <f t="shared" si="4"/>
        <v>32.507195205600006</v>
      </c>
      <c r="I28" s="12" t="s">
        <v>58</v>
      </c>
      <c r="J28" s="15">
        <v>47.80682</v>
      </c>
      <c r="K28" s="15">
        <v>43.66264</v>
      </c>
      <c r="L28" s="15">
        <v>46.09569</v>
      </c>
      <c r="M28" s="18"/>
      <c r="N28" s="18"/>
    </row>
    <row r="29" spans="1:14" ht="24">
      <c r="A29" s="13"/>
      <c r="B29" s="12">
        <v>16</v>
      </c>
      <c r="C29" s="69">
        <v>21218</v>
      </c>
      <c r="D29" s="15">
        <v>0.8</v>
      </c>
      <c r="E29" s="15">
        <v>7.541</v>
      </c>
      <c r="F29" s="64">
        <f t="shared" si="0"/>
        <v>0.6515424000000001</v>
      </c>
      <c r="G29" s="91">
        <f t="shared" si="3"/>
        <v>21.560466666666667</v>
      </c>
      <c r="H29" s="90">
        <f t="shared" si="4"/>
        <v>14.047558197120003</v>
      </c>
      <c r="I29" s="12" t="s">
        <v>59</v>
      </c>
      <c r="J29" s="15">
        <v>33.46193</v>
      </c>
      <c r="K29" s="15">
        <v>18.31722</v>
      </c>
      <c r="L29" s="15">
        <v>12.90225</v>
      </c>
      <c r="M29" s="18"/>
      <c r="N29" s="18"/>
    </row>
    <row r="30" spans="1:14" ht="24">
      <c r="A30" s="13"/>
      <c r="B30" s="12">
        <v>17</v>
      </c>
      <c r="C30" s="69">
        <v>21227</v>
      </c>
      <c r="D30" s="15">
        <v>0.74</v>
      </c>
      <c r="E30" s="15">
        <v>5.587</v>
      </c>
      <c r="F30" s="64">
        <f t="shared" si="0"/>
        <v>0.4827168</v>
      </c>
      <c r="G30" s="91">
        <f t="shared" si="3"/>
        <v>19.93728333333333</v>
      </c>
      <c r="H30" s="90">
        <f t="shared" si="4"/>
        <v>9.624061611359998</v>
      </c>
      <c r="I30" s="12" t="s">
        <v>60</v>
      </c>
      <c r="J30" s="15">
        <v>22.04312</v>
      </c>
      <c r="K30" s="15">
        <v>11.46307</v>
      </c>
      <c r="L30" s="15">
        <v>26.30566</v>
      </c>
      <c r="M30" s="18"/>
      <c r="N30" s="18"/>
    </row>
    <row r="31" spans="1:14" ht="24">
      <c r="A31" s="13"/>
      <c r="B31" s="12">
        <v>18</v>
      </c>
      <c r="C31" s="69">
        <v>21255</v>
      </c>
      <c r="D31" s="15">
        <v>0.63</v>
      </c>
      <c r="E31" s="15">
        <v>3.699</v>
      </c>
      <c r="F31" s="64">
        <f t="shared" si="0"/>
        <v>0.3195936</v>
      </c>
      <c r="G31" s="91">
        <f t="shared" si="3"/>
        <v>21.560466666666667</v>
      </c>
      <c r="H31" s="90">
        <f t="shared" si="4"/>
        <v>6.89058715968</v>
      </c>
      <c r="I31" s="12" t="s">
        <v>61</v>
      </c>
      <c r="J31" s="15">
        <v>33.46193</v>
      </c>
      <c r="K31" s="15">
        <v>18.31722</v>
      </c>
      <c r="L31" s="15">
        <v>12.90225</v>
      </c>
      <c r="M31" s="18"/>
      <c r="N31" s="18"/>
    </row>
    <row r="32" spans="1:14" ht="24">
      <c r="A32" s="13"/>
      <c r="B32" s="12">
        <v>19</v>
      </c>
      <c r="C32" s="69">
        <v>21270</v>
      </c>
      <c r="D32" s="15">
        <v>0.57</v>
      </c>
      <c r="E32" s="15">
        <v>3.331</v>
      </c>
      <c r="F32" s="64">
        <f t="shared" si="0"/>
        <v>0.2877984</v>
      </c>
      <c r="G32" s="121">
        <f t="shared" si="3"/>
        <v>19.93728333333333</v>
      </c>
      <c r="H32" s="122">
        <f t="shared" si="4"/>
        <v>5.737918243679999</v>
      </c>
      <c r="I32" s="12" t="s">
        <v>62</v>
      </c>
      <c r="J32" s="15">
        <v>22.04312</v>
      </c>
      <c r="K32" s="15">
        <v>11.46307</v>
      </c>
      <c r="L32" s="15">
        <v>26.30566</v>
      </c>
      <c r="M32" s="18"/>
      <c r="N32" s="18"/>
    </row>
    <row r="33" spans="2:14" s="123" customFormat="1" ht="24">
      <c r="B33" s="124">
        <v>1</v>
      </c>
      <c r="C33" s="125">
        <v>21277</v>
      </c>
      <c r="D33" s="126">
        <v>0.58</v>
      </c>
      <c r="E33" s="126">
        <v>3.34</v>
      </c>
      <c r="F33" s="127">
        <f t="shared" si="0"/>
        <v>0.288576</v>
      </c>
      <c r="G33" s="128">
        <f t="shared" si="3"/>
        <v>32.38567</v>
      </c>
      <c r="H33" s="129">
        <f t="shared" si="4"/>
        <v>9.34572710592</v>
      </c>
      <c r="I33" s="135" t="s">
        <v>104</v>
      </c>
      <c r="J33" s="126">
        <v>27.21591</v>
      </c>
      <c r="K33" s="126">
        <v>33.4692</v>
      </c>
      <c r="L33" s="126">
        <v>36.4719</v>
      </c>
      <c r="M33" s="130"/>
      <c r="N33" s="130"/>
    </row>
    <row r="34" spans="1:14" ht="24">
      <c r="A34" s="13"/>
      <c r="B34" s="12">
        <v>2</v>
      </c>
      <c r="C34" s="69">
        <v>21297</v>
      </c>
      <c r="D34" s="15">
        <v>0.52</v>
      </c>
      <c r="E34" s="15">
        <v>3.055</v>
      </c>
      <c r="F34" s="64">
        <f t="shared" si="0"/>
        <v>0.263952</v>
      </c>
      <c r="G34" s="91">
        <f t="shared" si="3"/>
        <v>26.638783333333333</v>
      </c>
      <c r="H34" s="90">
        <f t="shared" si="4"/>
        <v>7.0313601384</v>
      </c>
      <c r="I34" s="136" t="s">
        <v>105</v>
      </c>
      <c r="J34" s="15">
        <v>22.32926</v>
      </c>
      <c r="K34" s="15">
        <v>21.24873</v>
      </c>
      <c r="L34" s="15">
        <v>36.33836</v>
      </c>
      <c r="M34" s="18"/>
      <c r="N34" s="18"/>
    </row>
    <row r="35" spans="1:14" ht="24">
      <c r="A35" s="13"/>
      <c r="B35" s="12">
        <v>3</v>
      </c>
      <c r="C35" s="69">
        <v>21306</v>
      </c>
      <c r="D35" s="15">
        <v>0.6</v>
      </c>
      <c r="E35" s="15">
        <v>3.995</v>
      </c>
      <c r="F35" s="64">
        <f t="shared" si="0"/>
        <v>0.34516800000000003</v>
      </c>
      <c r="G35" s="15">
        <f t="shared" si="3"/>
        <v>55.564906666666666</v>
      </c>
      <c r="H35" s="64">
        <f t="shared" si="4"/>
        <v>19.179227704320002</v>
      </c>
      <c r="I35" s="136" t="s">
        <v>106</v>
      </c>
      <c r="J35" s="15">
        <v>51.58465</v>
      </c>
      <c r="K35" s="15">
        <v>49.34361</v>
      </c>
      <c r="L35" s="15">
        <v>65.76646</v>
      </c>
      <c r="M35" s="18"/>
      <c r="N35" s="18"/>
    </row>
    <row r="36" spans="1:14" ht="24">
      <c r="A36" s="13"/>
      <c r="B36" s="12">
        <v>4</v>
      </c>
      <c r="C36" s="69">
        <v>21323</v>
      </c>
      <c r="D36" s="15">
        <v>0.66</v>
      </c>
      <c r="E36" s="15">
        <v>5.79</v>
      </c>
      <c r="F36" s="64">
        <f t="shared" si="0"/>
        <v>0.500256</v>
      </c>
      <c r="G36" s="15">
        <f t="shared" si="3"/>
        <v>180.56748000000002</v>
      </c>
      <c r="H36" s="64">
        <f t="shared" si="4"/>
        <v>90.32996527488001</v>
      </c>
      <c r="I36" s="136" t="s">
        <v>107</v>
      </c>
      <c r="J36" s="15">
        <v>177.81796</v>
      </c>
      <c r="K36" s="15">
        <v>179.25785</v>
      </c>
      <c r="L36" s="15">
        <v>184.62663</v>
      </c>
      <c r="M36" s="18"/>
      <c r="N36" s="18"/>
    </row>
    <row r="37" spans="1:14" ht="24">
      <c r="A37" s="13"/>
      <c r="B37" s="12">
        <v>5</v>
      </c>
      <c r="C37" s="69">
        <v>21330</v>
      </c>
      <c r="D37" s="15">
        <v>0.93</v>
      </c>
      <c r="E37" s="15">
        <v>10.438</v>
      </c>
      <c r="F37" s="64">
        <f t="shared" si="0"/>
        <v>0.9018432000000001</v>
      </c>
      <c r="G37" s="15">
        <f t="shared" si="3"/>
        <v>490.5496866666667</v>
      </c>
      <c r="H37" s="64">
        <f t="shared" si="4"/>
        <v>442.39889918246405</v>
      </c>
      <c r="I37" s="136" t="s">
        <v>99</v>
      </c>
      <c r="J37" s="15">
        <v>479.17705</v>
      </c>
      <c r="K37" s="15">
        <v>488.31673</v>
      </c>
      <c r="L37" s="15">
        <v>504.15528</v>
      </c>
      <c r="M37" s="18"/>
      <c r="N37" s="18"/>
    </row>
    <row r="38" spans="1:14" ht="24">
      <c r="A38" s="13"/>
      <c r="B38" s="12">
        <v>6</v>
      </c>
      <c r="C38" s="69">
        <v>21339</v>
      </c>
      <c r="D38" s="15">
        <v>0.64</v>
      </c>
      <c r="E38" s="15">
        <v>5.776</v>
      </c>
      <c r="F38" s="64">
        <f t="shared" si="0"/>
        <v>0.4990464</v>
      </c>
      <c r="G38" s="15">
        <f t="shared" si="3"/>
        <v>15.808376666666668</v>
      </c>
      <c r="H38" s="64">
        <f t="shared" si="4"/>
        <v>7.889113465344001</v>
      </c>
      <c r="I38" s="136" t="s">
        <v>100</v>
      </c>
      <c r="J38" s="15">
        <v>20.2937</v>
      </c>
      <c r="K38" s="15">
        <v>15.47254</v>
      </c>
      <c r="L38" s="15">
        <v>11.65889</v>
      </c>
      <c r="M38" s="18"/>
      <c r="N38" s="18"/>
    </row>
    <row r="39" spans="1:14" ht="24">
      <c r="A39" s="13"/>
      <c r="B39" s="12">
        <v>7</v>
      </c>
      <c r="C39" s="69">
        <v>21355</v>
      </c>
      <c r="D39" s="15">
        <v>0.62</v>
      </c>
      <c r="E39" s="15">
        <v>5.507</v>
      </c>
      <c r="F39" s="64">
        <f t="shared" si="0"/>
        <v>0.47580479999999997</v>
      </c>
      <c r="G39" s="15">
        <f t="shared" si="3"/>
        <v>18.294756666666668</v>
      </c>
      <c r="H39" s="64">
        <f t="shared" si="4"/>
        <v>8.704733036832</v>
      </c>
      <c r="I39" s="136" t="s">
        <v>50</v>
      </c>
      <c r="J39" s="15">
        <v>12.87902</v>
      </c>
      <c r="K39" s="15">
        <v>12.06819</v>
      </c>
      <c r="L39" s="15">
        <v>29.93706</v>
      </c>
      <c r="M39" s="18"/>
      <c r="N39" s="18"/>
    </row>
    <row r="40" spans="1:14" ht="24">
      <c r="A40" s="13"/>
      <c r="B40" s="12">
        <v>8</v>
      </c>
      <c r="C40" s="69">
        <v>21362</v>
      </c>
      <c r="D40" s="15">
        <v>0.56</v>
      </c>
      <c r="E40" s="15">
        <v>5.199</v>
      </c>
      <c r="F40" s="64">
        <f t="shared" si="0"/>
        <v>0.4491936</v>
      </c>
      <c r="G40" s="15">
        <f t="shared" si="3"/>
        <v>31.06368333333333</v>
      </c>
      <c r="H40" s="64">
        <f t="shared" si="4"/>
        <v>13.95360774576</v>
      </c>
      <c r="I40" s="136" t="s">
        <v>51</v>
      </c>
      <c r="J40" s="15">
        <v>29.84467</v>
      </c>
      <c r="K40" s="15">
        <v>25.25483</v>
      </c>
      <c r="L40" s="15">
        <v>38.09155</v>
      </c>
      <c r="M40" s="18"/>
      <c r="N40" s="18"/>
    </row>
    <row r="41" spans="1:14" ht="24">
      <c r="A41" s="13"/>
      <c r="B41" s="12">
        <v>9</v>
      </c>
      <c r="C41" s="69">
        <v>21367</v>
      </c>
      <c r="D41" s="15">
        <v>0.59</v>
      </c>
      <c r="E41" s="15">
        <v>5.295</v>
      </c>
      <c r="F41" s="64">
        <f t="shared" si="0"/>
        <v>0.457488</v>
      </c>
      <c r="G41" s="15">
        <f t="shared" si="3"/>
        <v>80.44834666666667</v>
      </c>
      <c r="H41" s="64">
        <f t="shared" si="4"/>
        <v>36.80415321984</v>
      </c>
      <c r="I41" s="136" t="s">
        <v>52</v>
      </c>
      <c r="J41" s="15">
        <v>67.90006</v>
      </c>
      <c r="K41" s="15">
        <v>85.41414</v>
      </c>
      <c r="L41" s="15">
        <v>88.03084</v>
      </c>
      <c r="M41" s="18"/>
      <c r="N41" s="18"/>
    </row>
    <row r="42" spans="1:14" ht="24">
      <c r="A42" s="13"/>
      <c r="B42" s="12">
        <v>10</v>
      </c>
      <c r="C42" s="69">
        <v>21381</v>
      </c>
      <c r="D42" s="15">
        <v>1.02</v>
      </c>
      <c r="E42" s="15">
        <v>15.174</v>
      </c>
      <c r="F42" s="64">
        <f t="shared" si="0"/>
        <v>1.3110336</v>
      </c>
      <c r="G42" s="15">
        <f t="shared" si="3"/>
        <v>1070.0031999999999</v>
      </c>
      <c r="H42" s="64">
        <f t="shared" si="4"/>
        <v>1402.8101473075199</v>
      </c>
      <c r="I42" s="136" t="s">
        <v>53</v>
      </c>
      <c r="J42" s="15">
        <v>1057.67636</v>
      </c>
      <c r="K42" s="15">
        <v>1099.37558</v>
      </c>
      <c r="L42" s="15">
        <v>1052.95766</v>
      </c>
      <c r="M42" s="18"/>
      <c r="N42" s="18"/>
    </row>
    <row r="43" spans="1:14" ht="24">
      <c r="A43" s="13"/>
      <c r="B43" s="12">
        <v>11</v>
      </c>
      <c r="C43" s="69">
        <v>21388</v>
      </c>
      <c r="D43" s="15">
        <v>1.24</v>
      </c>
      <c r="E43" s="15">
        <v>21.181</v>
      </c>
      <c r="F43" s="64">
        <f t="shared" si="0"/>
        <v>1.8300384000000003</v>
      </c>
      <c r="G43" s="15">
        <f t="shared" si="3"/>
        <v>915.6819533333334</v>
      </c>
      <c r="H43" s="64">
        <f t="shared" si="4"/>
        <v>1675.7331367870083</v>
      </c>
      <c r="I43" s="136" t="s">
        <v>54</v>
      </c>
      <c r="J43" s="15">
        <v>847.99857</v>
      </c>
      <c r="K43" s="15">
        <v>1020.8624</v>
      </c>
      <c r="L43" s="15">
        <v>878.18489</v>
      </c>
      <c r="M43" s="18"/>
      <c r="N43" s="18"/>
    </row>
    <row r="44" spans="1:14" ht="24">
      <c r="A44" s="13"/>
      <c r="B44" s="12">
        <v>12</v>
      </c>
      <c r="C44" s="69">
        <v>21410</v>
      </c>
      <c r="D44" s="15">
        <v>1.84</v>
      </c>
      <c r="E44" s="15">
        <v>40.291</v>
      </c>
      <c r="F44" s="64">
        <f t="shared" si="0"/>
        <v>3.4811424</v>
      </c>
      <c r="G44" s="15">
        <f t="shared" si="3"/>
        <v>821.0442266666668</v>
      </c>
      <c r="H44" s="64">
        <f t="shared" si="4"/>
        <v>2858.171869724544</v>
      </c>
      <c r="I44" s="136" t="s">
        <v>55</v>
      </c>
      <c r="J44" s="15">
        <v>762.32928</v>
      </c>
      <c r="K44" s="15">
        <v>768.13026</v>
      </c>
      <c r="L44" s="15">
        <v>932.67314</v>
      </c>
      <c r="M44" s="18"/>
      <c r="N44" s="18"/>
    </row>
    <row r="45" spans="1:14" ht="24">
      <c r="A45" s="13"/>
      <c r="B45" s="12">
        <v>13</v>
      </c>
      <c r="C45" s="69">
        <v>21411</v>
      </c>
      <c r="D45" s="15">
        <v>2.09</v>
      </c>
      <c r="E45" s="15">
        <v>54.965</v>
      </c>
      <c r="F45" s="64">
        <f t="shared" si="0"/>
        <v>4.748976000000001</v>
      </c>
      <c r="G45" s="15">
        <f t="shared" si="3"/>
        <v>1611.5430533333335</v>
      </c>
      <c r="H45" s="64">
        <f t="shared" si="4"/>
        <v>7653.179283246723</v>
      </c>
      <c r="I45" s="136" t="s">
        <v>56</v>
      </c>
      <c r="J45" s="15">
        <v>1662.87841</v>
      </c>
      <c r="K45" s="15">
        <v>1723.41774</v>
      </c>
      <c r="L45" s="15">
        <v>1448.33301</v>
      </c>
      <c r="M45" s="18"/>
      <c r="N45" s="18"/>
    </row>
    <row r="46" spans="1:14" ht="24">
      <c r="A46" s="13"/>
      <c r="B46" s="12">
        <v>14</v>
      </c>
      <c r="C46" s="69">
        <v>21423</v>
      </c>
      <c r="D46" s="15">
        <v>1.33</v>
      </c>
      <c r="E46" s="15">
        <v>23.869</v>
      </c>
      <c r="F46" s="64">
        <f t="shared" si="0"/>
        <v>2.0622816</v>
      </c>
      <c r="G46" s="15">
        <f t="shared" si="3"/>
        <v>426.1879966666667</v>
      </c>
      <c r="H46" s="64">
        <f t="shared" si="4"/>
        <v>878.9196636665281</v>
      </c>
      <c r="I46" s="136" t="s">
        <v>57</v>
      </c>
      <c r="J46" s="15">
        <v>418.75487</v>
      </c>
      <c r="K46" s="15">
        <v>429.35234</v>
      </c>
      <c r="L46" s="15">
        <v>430.45678</v>
      </c>
      <c r="M46" s="18"/>
      <c r="N46" s="18"/>
    </row>
    <row r="47" spans="1:14" ht="24">
      <c r="A47" s="13"/>
      <c r="B47" s="12">
        <v>15</v>
      </c>
      <c r="C47" s="69">
        <v>21430</v>
      </c>
      <c r="D47" s="15">
        <v>0.85</v>
      </c>
      <c r="E47" s="15">
        <v>9.817</v>
      </c>
      <c r="F47" s="64">
        <f t="shared" si="0"/>
        <v>0.8481888000000001</v>
      </c>
      <c r="G47" s="15">
        <f t="shared" si="3"/>
        <v>56.953059999999994</v>
      </c>
      <c r="H47" s="64">
        <f t="shared" si="4"/>
        <v>48.306947617728</v>
      </c>
      <c r="I47" s="136" t="s">
        <v>58</v>
      </c>
      <c r="J47" s="15">
        <v>60.39272</v>
      </c>
      <c r="K47" s="15">
        <v>60.13089</v>
      </c>
      <c r="L47" s="15">
        <v>50.33557</v>
      </c>
      <c r="M47" s="18"/>
      <c r="N47" s="18"/>
    </row>
    <row r="48" spans="1:14" ht="24">
      <c r="A48" s="13"/>
      <c r="B48" s="12">
        <v>16</v>
      </c>
      <c r="C48" s="69">
        <v>21439</v>
      </c>
      <c r="D48" s="15">
        <v>1.08</v>
      </c>
      <c r="E48" s="15">
        <v>15.749</v>
      </c>
      <c r="F48" s="64">
        <f t="shared" si="0"/>
        <v>1.3607136000000002</v>
      </c>
      <c r="G48" s="15">
        <f t="shared" si="3"/>
        <v>109.13916333333333</v>
      </c>
      <c r="H48" s="64">
        <f t="shared" si="4"/>
        <v>148.50714384028802</v>
      </c>
      <c r="I48" s="136" t="s">
        <v>59</v>
      </c>
      <c r="J48" s="15">
        <v>104.39321</v>
      </c>
      <c r="K48" s="15">
        <v>110.85752</v>
      </c>
      <c r="L48" s="15">
        <v>112.16676</v>
      </c>
      <c r="M48" s="18"/>
      <c r="N48" s="18"/>
    </row>
    <row r="49" spans="1:14" ht="24">
      <c r="A49" s="13"/>
      <c r="B49" s="12">
        <v>17</v>
      </c>
      <c r="C49" s="69">
        <v>21457</v>
      </c>
      <c r="D49" s="15">
        <v>0.9</v>
      </c>
      <c r="E49" s="15">
        <v>10.502</v>
      </c>
      <c r="F49" s="64">
        <f t="shared" si="0"/>
        <v>0.9073728000000001</v>
      </c>
      <c r="G49" s="15">
        <f t="shared" si="3"/>
        <v>46.486070000000005</v>
      </c>
      <c r="H49" s="64">
        <f t="shared" si="4"/>
        <v>42.18019549689601</v>
      </c>
      <c r="I49" s="136" t="s">
        <v>60</v>
      </c>
      <c r="J49" s="15">
        <v>45.72212</v>
      </c>
      <c r="K49" s="15">
        <v>50.57389</v>
      </c>
      <c r="L49" s="15">
        <v>43.1622</v>
      </c>
      <c r="M49" s="18"/>
      <c r="N49" s="18"/>
    </row>
    <row r="50" spans="1:14" ht="24">
      <c r="A50" s="13"/>
      <c r="B50" s="12">
        <v>18</v>
      </c>
      <c r="C50" s="69">
        <v>21459</v>
      </c>
      <c r="D50" s="15">
        <v>0.88</v>
      </c>
      <c r="E50" s="15">
        <v>10.232</v>
      </c>
      <c r="F50" s="64">
        <f t="shared" si="0"/>
        <v>0.8840448</v>
      </c>
      <c r="G50" s="15">
        <f t="shared" si="3"/>
        <v>28.367199999999997</v>
      </c>
      <c r="H50" s="64">
        <f t="shared" si="4"/>
        <v>25.077875650559996</v>
      </c>
      <c r="I50" s="136" t="s">
        <v>61</v>
      </c>
      <c r="J50" s="15">
        <v>21.43177</v>
      </c>
      <c r="K50" s="15">
        <v>33.14422</v>
      </c>
      <c r="L50" s="15">
        <v>30.52561</v>
      </c>
      <c r="M50" s="18"/>
      <c r="N50" s="18"/>
    </row>
    <row r="51" spans="1:14" ht="24">
      <c r="A51" s="13"/>
      <c r="B51" s="12">
        <v>19</v>
      </c>
      <c r="C51" s="69">
        <v>21478</v>
      </c>
      <c r="D51" s="15">
        <v>0.98</v>
      </c>
      <c r="E51" s="15">
        <v>11.944</v>
      </c>
      <c r="F51" s="64">
        <f t="shared" si="0"/>
        <v>1.0319616</v>
      </c>
      <c r="G51" s="15">
        <f t="shared" si="3"/>
        <v>73.58006666666667</v>
      </c>
      <c r="H51" s="64">
        <f t="shared" si="4"/>
        <v>75.93180332544</v>
      </c>
      <c r="I51" s="136" t="s">
        <v>62</v>
      </c>
      <c r="J51" s="15">
        <v>84.05054</v>
      </c>
      <c r="K51" s="15">
        <v>70.4645</v>
      </c>
      <c r="L51" s="15">
        <v>66.22516</v>
      </c>
      <c r="M51" s="18"/>
      <c r="N51" s="18"/>
    </row>
    <row r="52" spans="1:14" ht="24">
      <c r="A52" s="13"/>
      <c r="B52" s="12">
        <v>20</v>
      </c>
      <c r="C52" s="69">
        <v>21493</v>
      </c>
      <c r="D52" s="15">
        <v>1.2</v>
      </c>
      <c r="E52" s="15">
        <v>20.923</v>
      </c>
      <c r="F52" s="64">
        <f t="shared" si="0"/>
        <v>1.8077471999999999</v>
      </c>
      <c r="G52" s="15">
        <f t="shared" si="3"/>
        <v>261.89124333333336</v>
      </c>
      <c r="H52" s="64">
        <f t="shared" si="4"/>
        <v>473.433161840352</v>
      </c>
      <c r="I52" s="136" t="s">
        <v>108</v>
      </c>
      <c r="J52" s="15">
        <v>265.40318</v>
      </c>
      <c r="K52" s="15">
        <v>260.38182</v>
      </c>
      <c r="L52" s="15">
        <v>259.88873</v>
      </c>
      <c r="M52" s="18"/>
      <c r="N52" s="18"/>
    </row>
    <row r="53" spans="1:14" ht="24">
      <c r="A53" s="13"/>
      <c r="B53" s="12">
        <v>21</v>
      </c>
      <c r="C53" s="69">
        <v>21512</v>
      </c>
      <c r="D53" s="15">
        <v>0.8</v>
      </c>
      <c r="E53" s="15">
        <v>9.51</v>
      </c>
      <c r="F53" s="64">
        <f t="shared" si="0"/>
        <v>0.8216640000000001</v>
      </c>
      <c r="G53" s="15">
        <f t="shared" si="3"/>
        <v>31.14648</v>
      </c>
      <c r="H53" s="64">
        <f t="shared" si="4"/>
        <v>25.591941342720002</v>
      </c>
      <c r="I53" s="136" t="s">
        <v>109</v>
      </c>
      <c r="J53" s="15">
        <v>30.06296</v>
      </c>
      <c r="K53" s="15">
        <v>42.50232</v>
      </c>
      <c r="L53" s="15">
        <v>20.87416</v>
      </c>
      <c r="M53" s="18"/>
      <c r="N53" s="18"/>
    </row>
    <row r="54" spans="1:14" ht="24">
      <c r="A54" s="13"/>
      <c r="B54" s="12">
        <v>22</v>
      </c>
      <c r="C54" s="69">
        <v>21521</v>
      </c>
      <c r="D54" s="15">
        <v>0.7</v>
      </c>
      <c r="E54" s="15">
        <v>9.149</v>
      </c>
      <c r="F54" s="64">
        <f t="shared" si="0"/>
        <v>0.7904736</v>
      </c>
      <c r="G54" s="15">
        <f t="shared" si="3"/>
        <v>24.22131333333333</v>
      </c>
      <c r="H54" s="64">
        <f t="shared" si="4"/>
        <v>19.146308747328</v>
      </c>
      <c r="I54" s="136" t="s">
        <v>110</v>
      </c>
      <c r="J54" s="15">
        <v>52.03449</v>
      </c>
      <c r="K54" s="15">
        <v>19.59661</v>
      </c>
      <c r="L54" s="15">
        <v>1.03284</v>
      </c>
      <c r="M54" s="18"/>
      <c r="N54" s="18"/>
    </row>
    <row r="55" spans="1:14" ht="24">
      <c r="A55" s="13"/>
      <c r="B55" s="12">
        <v>23</v>
      </c>
      <c r="C55" s="69">
        <v>21541</v>
      </c>
      <c r="D55" s="15">
        <v>0.56</v>
      </c>
      <c r="E55" s="15">
        <v>5.897</v>
      </c>
      <c r="F55" s="64">
        <f t="shared" si="0"/>
        <v>0.5095008000000001</v>
      </c>
      <c r="G55" s="15">
        <f t="shared" si="3"/>
        <v>5.769433333333333</v>
      </c>
      <c r="H55" s="64">
        <f t="shared" si="4"/>
        <v>2.93953089888</v>
      </c>
      <c r="I55" s="136" t="s">
        <v>111</v>
      </c>
      <c r="J55" s="15">
        <v>0.76222</v>
      </c>
      <c r="K55" s="15">
        <v>13.40527</v>
      </c>
      <c r="L55" s="15">
        <v>3.14081</v>
      </c>
      <c r="M55" s="18"/>
      <c r="N55" s="18"/>
    </row>
    <row r="56" spans="1:14" ht="24">
      <c r="A56" s="13"/>
      <c r="B56" s="12">
        <v>24</v>
      </c>
      <c r="C56" s="69">
        <v>21562</v>
      </c>
      <c r="D56" s="15">
        <v>347.172</v>
      </c>
      <c r="E56" s="15">
        <v>5.738</v>
      </c>
      <c r="F56" s="64">
        <f t="shared" si="0"/>
        <v>0.49576320000000007</v>
      </c>
      <c r="G56" s="15">
        <f t="shared" si="3"/>
        <v>25.917549999999995</v>
      </c>
      <c r="H56" s="64">
        <f t="shared" si="4"/>
        <v>12.848967524159999</v>
      </c>
      <c r="I56" s="136" t="s">
        <v>112</v>
      </c>
      <c r="J56" s="15">
        <v>26.62831</v>
      </c>
      <c r="K56" s="15">
        <v>18.96438</v>
      </c>
      <c r="L56" s="15">
        <v>32.15996</v>
      </c>
      <c r="M56" s="18"/>
      <c r="N56" s="18"/>
    </row>
    <row r="57" spans="1:14" ht="24">
      <c r="A57" s="13"/>
      <c r="B57" s="12">
        <v>25</v>
      </c>
      <c r="C57" s="69">
        <v>21575</v>
      </c>
      <c r="D57" s="15">
        <v>347.152</v>
      </c>
      <c r="E57" s="15">
        <v>4.205</v>
      </c>
      <c r="F57" s="64">
        <f t="shared" si="0"/>
        <v>0.363312</v>
      </c>
      <c r="G57" s="15">
        <f t="shared" si="3"/>
        <v>30.29122666666667</v>
      </c>
      <c r="H57" s="64">
        <f t="shared" si="4"/>
        <v>11.005166142720002</v>
      </c>
      <c r="I57" s="136" t="s">
        <v>113</v>
      </c>
      <c r="J57" s="15">
        <v>16.46181</v>
      </c>
      <c r="K57" s="15">
        <v>39.54271</v>
      </c>
      <c r="L57" s="15">
        <v>34.86916</v>
      </c>
      <c r="M57" s="18"/>
      <c r="N57" s="18"/>
    </row>
    <row r="58" spans="1:14" ht="24">
      <c r="A58" s="13"/>
      <c r="B58" s="12">
        <v>26</v>
      </c>
      <c r="C58" s="69">
        <v>21590</v>
      </c>
      <c r="D58" s="15">
        <v>347.132</v>
      </c>
      <c r="E58" s="15">
        <v>4.198</v>
      </c>
      <c r="F58" s="64">
        <f t="shared" si="0"/>
        <v>0.36270720000000006</v>
      </c>
      <c r="G58" s="15">
        <f t="shared" si="3"/>
        <v>11.306669999999999</v>
      </c>
      <c r="H58" s="64">
        <f t="shared" si="4"/>
        <v>4.101010617024</v>
      </c>
      <c r="I58" s="136" t="s">
        <v>114</v>
      </c>
      <c r="J58" s="15">
        <v>10.09652</v>
      </c>
      <c r="K58" s="15">
        <v>8.36754</v>
      </c>
      <c r="L58" s="15">
        <v>15.45595</v>
      </c>
      <c r="M58" s="18"/>
      <c r="N58" s="18"/>
    </row>
    <row r="59" spans="1:14" ht="24">
      <c r="A59" s="13"/>
      <c r="B59" s="12">
        <v>27</v>
      </c>
      <c r="C59" s="69">
        <v>21604</v>
      </c>
      <c r="D59" s="15">
        <v>347.102</v>
      </c>
      <c r="E59" s="15">
        <v>4.182</v>
      </c>
      <c r="F59" s="64">
        <f t="shared" si="0"/>
        <v>0.36132480000000006</v>
      </c>
      <c r="G59" s="15">
        <f t="shared" si="3"/>
        <v>10.11016</v>
      </c>
      <c r="H59" s="64">
        <f t="shared" si="4"/>
        <v>3.6530515399680006</v>
      </c>
      <c r="I59" s="136" t="s">
        <v>115</v>
      </c>
      <c r="J59" s="15">
        <v>19.74369</v>
      </c>
      <c r="K59" s="15">
        <v>3.45877</v>
      </c>
      <c r="L59" s="15">
        <v>7.12802</v>
      </c>
      <c r="M59" s="18"/>
      <c r="N59" s="18"/>
    </row>
    <row r="60" spans="1:14" ht="24">
      <c r="A60" s="13"/>
      <c r="B60" s="12">
        <v>28</v>
      </c>
      <c r="C60" s="69">
        <v>21611</v>
      </c>
      <c r="D60" s="15">
        <v>347.232</v>
      </c>
      <c r="E60" s="15">
        <v>5.9</v>
      </c>
      <c r="F60" s="64">
        <f t="shared" si="0"/>
        <v>0.5097600000000001</v>
      </c>
      <c r="G60" s="15">
        <f t="shared" si="3"/>
        <v>31.83774</v>
      </c>
      <c r="H60" s="64">
        <f t="shared" si="4"/>
        <v>16.229606342400004</v>
      </c>
      <c r="I60" s="136" t="s">
        <v>116</v>
      </c>
      <c r="J60" s="15">
        <v>42.46497</v>
      </c>
      <c r="K60" s="15">
        <v>29.18116</v>
      </c>
      <c r="L60" s="15">
        <v>23.86709</v>
      </c>
      <c r="M60" s="18"/>
      <c r="N60" s="18"/>
    </row>
    <row r="61" spans="2:14" s="139" customFormat="1" ht="24.75" thickBot="1">
      <c r="B61" s="140">
        <v>29</v>
      </c>
      <c r="C61" s="141">
        <v>21633</v>
      </c>
      <c r="D61" s="142">
        <v>347.052</v>
      </c>
      <c r="E61" s="142">
        <v>2.427</v>
      </c>
      <c r="F61" s="143">
        <f t="shared" si="0"/>
        <v>0.2096928</v>
      </c>
      <c r="G61" s="142">
        <f t="shared" si="3"/>
        <v>30.81565</v>
      </c>
      <c r="H61" s="143">
        <f t="shared" si="4"/>
        <v>6.461819932320001</v>
      </c>
      <c r="I61" s="144" t="s">
        <v>117</v>
      </c>
      <c r="J61" s="142">
        <v>33.77145</v>
      </c>
      <c r="K61" s="142">
        <v>28.68831</v>
      </c>
      <c r="L61" s="142">
        <v>29.98719</v>
      </c>
      <c r="M61" s="145"/>
      <c r="N61" s="145"/>
    </row>
    <row r="62" spans="1:14" ht="24">
      <c r="A62" s="13"/>
      <c r="B62" s="12">
        <v>1</v>
      </c>
      <c r="C62" s="69">
        <v>21644</v>
      </c>
      <c r="D62" s="15">
        <v>347.022</v>
      </c>
      <c r="E62" s="15">
        <v>2.298</v>
      </c>
      <c r="F62" s="64">
        <f t="shared" si="0"/>
        <v>0.1985472</v>
      </c>
      <c r="G62" s="15">
        <f t="shared" si="3"/>
        <v>7.408999999999999</v>
      </c>
      <c r="H62" s="64">
        <f t="shared" si="4"/>
        <v>1.4710362047999999</v>
      </c>
      <c r="I62" s="136" t="s">
        <v>104</v>
      </c>
      <c r="J62" s="15">
        <v>6.51487</v>
      </c>
      <c r="K62" s="15">
        <v>12.13316</v>
      </c>
      <c r="L62" s="15">
        <v>3.57897</v>
      </c>
      <c r="M62" s="18"/>
      <c r="N62" s="18"/>
    </row>
    <row r="63" spans="1:14" ht="24">
      <c r="A63" s="13"/>
      <c r="B63" s="12">
        <v>2</v>
      </c>
      <c r="C63" s="69">
        <v>21661</v>
      </c>
      <c r="D63" s="15">
        <v>347.002</v>
      </c>
      <c r="E63" s="15">
        <v>2.287</v>
      </c>
      <c r="F63" s="64">
        <f t="shared" si="0"/>
        <v>0.19759680000000002</v>
      </c>
      <c r="G63" s="15">
        <f t="shared" si="3"/>
        <v>10.590973333333332</v>
      </c>
      <c r="H63" s="64">
        <f t="shared" si="4"/>
        <v>2.092742439552</v>
      </c>
      <c r="I63" s="136" t="s">
        <v>105</v>
      </c>
      <c r="J63" s="15">
        <v>19.42758</v>
      </c>
      <c r="K63" s="15">
        <v>8.60092</v>
      </c>
      <c r="L63" s="15">
        <v>3.74442</v>
      </c>
      <c r="M63" s="18"/>
      <c r="N63" s="18"/>
    </row>
    <row r="64" spans="1:14" ht="24">
      <c r="A64" s="13"/>
      <c r="B64" s="12">
        <v>3</v>
      </c>
      <c r="C64" s="69">
        <v>21673</v>
      </c>
      <c r="D64" s="15">
        <v>347.002</v>
      </c>
      <c r="E64" s="15">
        <v>2.295</v>
      </c>
      <c r="F64" s="64">
        <f t="shared" si="0"/>
        <v>0.198288</v>
      </c>
      <c r="G64" s="15">
        <f t="shared" si="3"/>
        <v>27.387986666666666</v>
      </c>
      <c r="H64" s="64">
        <f t="shared" si="4"/>
        <v>5.43070910016</v>
      </c>
      <c r="I64" s="136" t="s">
        <v>106</v>
      </c>
      <c r="J64" s="15">
        <v>22.14349</v>
      </c>
      <c r="K64" s="15">
        <v>29.84258</v>
      </c>
      <c r="L64" s="15">
        <v>30.17789</v>
      </c>
      <c r="M64" s="18"/>
      <c r="N64" s="18"/>
    </row>
    <row r="65" spans="1:14" ht="24">
      <c r="A65" s="13"/>
      <c r="B65" s="12">
        <v>4</v>
      </c>
      <c r="C65" s="69">
        <v>21689</v>
      </c>
      <c r="D65" s="15">
        <v>347.572</v>
      </c>
      <c r="E65" s="15">
        <v>11.525</v>
      </c>
      <c r="F65" s="64">
        <f t="shared" si="0"/>
        <v>0.9957600000000001</v>
      </c>
      <c r="G65" s="15">
        <f t="shared" si="3"/>
        <v>1422.3705033333335</v>
      </c>
      <c r="H65" s="64">
        <f t="shared" si="4"/>
        <v>1416.3396523992003</v>
      </c>
      <c r="I65" s="136" t="s">
        <v>107</v>
      </c>
      <c r="J65" s="15">
        <v>1257.45016</v>
      </c>
      <c r="K65" s="15">
        <v>1479.06521</v>
      </c>
      <c r="L65" s="15">
        <v>1530.59614</v>
      </c>
      <c r="M65" s="18"/>
      <c r="N65" s="18"/>
    </row>
    <row r="66" spans="1:14" ht="24">
      <c r="A66" s="13"/>
      <c r="B66" s="12">
        <v>5</v>
      </c>
      <c r="C66" s="69">
        <v>21701</v>
      </c>
      <c r="D66" s="15">
        <v>347.382</v>
      </c>
      <c r="E66" s="15">
        <v>8.814</v>
      </c>
      <c r="F66" s="64">
        <f t="shared" si="0"/>
        <v>0.7615296</v>
      </c>
      <c r="G66" s="15">
        <f t="shared" si="3"/>
        <v>1552.9710200000002</v>
      </c>
      <c r="H66" s="64">
        <f t="shared" si="4"/>
        <v>1182.6333996721921</v>
      </c>
      <c r="I66" s="136" t="s">
        <v>99</v>
      </c>
      <c r="J66" s="15">
        <v>1508.88419</v>
      </c>
      <c r="K66" s="15">
        <v>1728.97053</v>
      </c>
      <c r="L66" s="15">
        <v>1421.05834</v>
      </c>
      <c r="M66" s="18"/>
      <c r="N66" s="18"/>
    </row>
    <row r="67" spans="1:14" ht="24">
      <c r="A67" s="13"/>
      <c r="B67" s="12">
        <v>6</v>
      </c>
      <c r="C67" s="69">
        <v>21708</v>
      </c>
      <c r="D67" s="15">
        <v>347.632</v>
      </c>
      <c r="E67" s="15">
        <v>12.167</v>
      </c>
      <c r="F67" s="64">
        <f t="shared" si="0"/>
        <v>1.0512288</v>
      </c>
      <c r="G67" s="15">
        <f t="shared" si="3"/>
        <v>176.48526</v>
      </c>
      <c r="H67" s="64">
        <f t="shared" si="4"/>
        <v>185.52638808748802</v>
      </c>
      <c r="I67" s="136" t="s">
        <v>100</v>
      </c>
      <c r="J67" s="15">
        <v>197.04997</v>
      </c>
      <c r="K67" s="15">
        <v>170.13047</v>
      </c>
      <c r="L67" s="15">
        <v>162.27534</v>
      </c>
      <c r="M67" s="18"/>
      <c r="N67" s="18"/>
    </row>
    <row r="68" spans="1:14" ht="24">
      <c r="A68" s="13"/>
      <c r="B68" s="12">
        <v>7</v>
      </c>
      <c r="C68" s="69">
        <v>21714</v>
      </c>
      <c r="D68" s="15">
        <v>347.262</v>
      </c>
      <c r="E68" s="15">
        <v>6.23</v>
      </c>
      <c r="F68" s="64">
        <f t="shared" si="0"/>
        <v>0.5382720000000001</v>
      </c>
      <c r="G68" s="15">
        <f t="shared" si="3"/>
        <v>165.28982666666664</v>
      </c>
      <c r="H68" s="64">
        <f t="shared" si="4"/>
        <v>88.97088557952</v>
      </c>
      <c r="I68" s="136" t="s">
        <v>50</v>
      </c>
      <c r="J68" s="15">
        <v>164.44444</v>
      </c>
      <c r="K68" s="15">
        <v>173.54877</v>
      </c>
      <c r="L68" s="15">
        <v>157.87627</v>
      </c>
      <c r="M68" s="18"/>
      <c r="N68" s="18"/>
    </row>
    <row r="69" spans="1:14" ht="24">
      <c r="A69" s="13"/>
      <c r="B69" s="12">
        <v>8</v>
      </c>
      <c r="C69" s="69">
        <v>21724</v>
      </c>
      <c r="D69" s="15">
        <v>348.162</v>
      </c>
      <c r="E69" s="15">
        <v>29.535</v>
      </c>
      <c r="F69" s="64">
        <f t="shared" si="0"/>
        <v>2.5518240000000003</v>
      </c>
      <c r="G69" s="15">
        <f t="shared" si="3"/>
        <v>1405.8340433333335</v>
      </c>
      <c r="H69" s="64">
        <f t="shared" si="4"/>
        <v>3587.441051795041</v>
      </c>
      <c r="I69" s="136" t="s">
        <v>51</v>
      </c>
      <c r="J69" s="15">
        <v>1307.98061</v>
      </c>
      <c r="K69" s="15">
        <v>1446.41076</v>
      </c>
      <c r="L69" s="15">
        <v>1463.11076</v>
      </c>
      <c r="M69" s="18"/>
      <c r="N69" s="18"/>
    </row>
    <row r="70" spans="1:14" ht="24">
      <c r="A70" s="13"/>
      <c r="B70" s="12">
        <v>9</v>
      </c>
      <c r="C70" s="69">
        <v>21737</v>
      </c>
      <c r="D70" s="15">
        <v>347.482</v>
      </c>
      <c r="E70" s="15">
        <v>10.521</v>
      </c>
      <c r="F70" s="64">
        <f t="shared" si="0"/>
        <v>0.9090144000000001</v>
      </c>
      <c r="G70" s="15">
        <f t="shared" si="3"/>
        <v>584.4749433333333</v>
      </c>
      <c r="H70" s="64">
        <f t="shared" si="4"/>
        <v>531.296139929184</v>
      </c>
      <c r="I70" s="136" t="s">
        <v>52</v>
      </c>
      <c r="J70" s="15">
        <v>601.69552</v>
      </c>
      <c r="K70" s="15">
        <v>573.99702</v>
      </c>
      <c r="L70" s="15">
        <v>577.73229</v>
      </c>
      <c r="M70" s="18"/>
      <c r="N70" s="18"/>
    </row>
    <row r="71" spans="1:14" ht="24">
      <c r="A71" s="13"/>
      <c r="B71" s="12">
        <v>10</v>
      </c>
      <c r="C71" s="69">
        <v>21742</v>
      </c>
      <c r="D71" s="15">
        <v>348.192</v>
      </c>
      <c r="E71" s="15">
        <v>32.509</v>
      </c>
      <c r="F71" s="64">
        <f t="shared" si="0"/>
        <v>2.8087776</v>
      </c>
      <c r="G71" s="15">
        <f t="shared" si="3"/>
        <v>652.34074</v>
      </c>
      <c r="H71" s="64">
        <f t="shared" si="4"/>
        <v>1832.280058079424</v>
      </c>
      <c r="I71" s="136" t="s">
        <v>53</v>
      </c>
      <c r="J71" s="15">
        <v>552.55934</v>
      </c>
      <c r="K71" s="15">
        <v>660.293</v>
      </c>
      <c r="L71" s="15">
        <v>744.16988</v>
      </c>
      <c r="M71" s="18"/>
      <c r="N71" s="18"/>
    </row>
    <row r="72" spans="1:14" ht="24">
      <c r="A72" s="13"/>
      <c r="B72" s="12">
        <v>11</v>
      </c>
      <c r="C72" s="69">
        <v>21756</v>
      </c>
      <c r="D72" s="15">
        <v>348.052</v>
      </c>
      <c r="E72" s="15">
        <v>28.064</v>
      </c>
      <c r="F72" s="64">
        <f t="shared" si="0"/>
        <v>2.4247296</v>
      </c>
      <c r="G72" s="15">
        <f t="shared" si="3"/>
        <v>964.7078166666666</v>
      </c>
      <c r="H72" s="64">
        <f t="shared" si="4"/>
        <v>2339.15559842304</v>
      </c>
      <c r="I72" s="136" t="s">
        <v>54</v>
      </c>
      <c r="J72" s="15">
        <v>888.81289</v>
      </c>
      <c r="K72" s="15">
        <v>813.47494</v>
      </c>
      <c r="L72" s="15">
        <v>1191.83562</v>
      </c>
      <c r="M72" s="18"/>
      <c r="N72" s="18"/>
    </row>
    <row r="73" spans="1:14" ht="24">
      <c r="A73" s="13"/>
      <c r="B73" s="12">
        <v>12</v>
      </c>
      <c r="C73" s="69">
        <v>21771</v>
      </c>
      <c r="D73" s="15">
        <v>347.952</v>
      </c>
      <c r="E73" s="15">
        <v>22.892</v>
      </c>
      <c r="F73" s="64">
        <f aca="true" t="shared" si="5" ref="F73:F101">E73*0.0864</f>
        <v>1.9778688</v>
      </c>
      <c r="G73" s="15">
        <f t="shared" si="3"/>
        <v>453.29060333333337</v>
      </c>
      <c r="H73" s="64">
        <f t="shared" si="4"/>
        <v>896.549341666176</v>
      </c>
      <c r="I73" s="136" t="s">
        <v>55</v>
      </c>
      <c r="J73" s="15">
        <v>476.4811</v>
      </c>
      <c r="K73" s="15">
        <v>460.59582</v>
      </c>
      <c r="L73" s="15">
        <v>422.79489</v>
      </c>
      <c r="M73" s="18"/>
      <c r="N73" s="18"/>
    </row>
    <row r="74" spans="1:14" ht="24">
      <c r="A74" s="13"/>
      <c r="B74" s="12">
        <v>13</v>
      </c>
      <c r="C74" s="69">
        <v>21786</v>
      </c>
      <c r="D74" s="15">
        <v>348.682</v>
      </c>
      <c r="E74" s="15">
        <v>50.118</v>
      </c>
      <c r="F74" s="64">
        <f t="shared" si="5"/>
        <v>4.3301952</v>
      </c>
      <c r="G74" s="15">
        <f t="shared" si="3"/>
        <v>935.8177833333334</v>
      </c>
      <c r="H74" s="64">
        <f t="shared" si="4"/>
        <v>4052.2736734646405</v>
      </c>
      <c r="I74" s="136" t="s">
        <v>56</v>
      </c>
      <c r="J74" s="15">
        <v>934.94222</v>
      </c>
      <c r="K74" s="15">
        <v>956.13446</v>
      </c>
      <c r="L74" s="15">
        <v>916.37667</v>
      </c>
      <c r="M74" s="18"/>
      <c r="N74" s="18"/>
    </row>
    <row r="75" spans="1:14" ht="24">
      <c r="A75" s="13"/>
      <c r="B75" s="12">
        <v>14</v>
      </c>
      <c r="C75" s="69">
        <v>21792</v>
      </c>
      <c r="D75" s="15">
        <v>348.962</v>
      </c>
      <c r="E75" s="15">
        <v>75.073</v>
      </c>
      <c r="F75" s="64">
        <f t="shared" si="5"/>
        <v>6.4863072</v>
      </c>
      <c r="G75" s="15">
        <f t="shared" si="3"/>
        <v>1768.6837866666667</v>
      </c>
      <c r="H75" s="64">
        <f t="shared" si="4"/>
        <v>11472.226379979264</v>
      </c>
      <c r="I75" s="136" t="s">
        <v>57</v>
      </c>
      <c r="J75" s="15">
        <v>1736.13804</v>
      </c>
      <c r="K75" s="15">
        <v>2005.15217</v>
      </c>
      <c r="L75" s="15">
        <v>1564.76115</v>
      </c>
      <c r="M75" s="18"/>
      <c r="N75" s="18"/>
    </row>
    <row r="76" spans="1:14" ht="24">
      <c r="A76" s="13"/>
      <c r="B76" s="12">
        <v>15</v>
      </c>
      <c r="C76" s="69">
        <v>21799</v>
      </c>
      <c r="D76" s="15">
        <v>347.812</v>
      </c>
      <c r="E76" s="15">
        <v>19.009</v>
      </c>
      <c r="F76" s="64">
        <f t="shared" si="5"/>
        <v>1.6423776</v>
      </c>
      <c r="G76" s="15">
        <f t="shared" si="3"/>
        <v>148.24123</v>
      </c>
      <c r="H76" s="64">
        <f t="shared" si="4"/>
        <v>243.468075548448</v>
      </c>
      <c r="I76" s="12" t="s">
        <v>58</v>
      </c>
      <c r="J76" s="15">
        <v>142.87863</v>
      </c>
      <c r="K76" s="15">
        <v>150.10722</v>
      </c>
      <c r="L76" s="15">
        <v>151.73784</v>
      </c>
      <c r="M76" s="18"/>
      <c r="N76" s="18"/>
    </row>
    <row r="77" spans="1:14" ht="24">
      <c r="A77" s="13"/>
      <c r="B77" s="12">
        <v>16</v>
      </c>
      <c r="C77" s="69">
        <v>21815</v>
      </c>
      <c r="D77" s="15">
        <v>348.822</v>
      </c>
      <c r="E77" s="15">
        <v>61.183</v>
      </c>
      <c r="F77" s="64">
        <f t="shared" si="5"/>
        <v>5.2862112</v>
      </c>
      <c r="G77" s="15">
        <f t="shared" si="3"/>
        <v>155.56200666666666</v>
      </c>
      <c r="H77" s="64">
        <f t="shared" si="4"/>
        <v>822.333621935808</v>
      </c>
      <c r="I77" s="12" t="s">
        <v>59</v>
      </c>
      <c r="J77" s="15">
        <v>147.12991</v>
      </c>
      <c r="K77" s="15">
        <v>151.99782</v>
      </c>
      <c r="L77" s="15">
        <v>167.55829</v>
      </c>
      <c r="M77" s="18"/>
      <c r="N77" s="18"/>
    </row>
    <row r="78" spans="1:14" ht="24">
      <c r="A78" s="13"/>
      <c r="B78" s="12">
        <v>17</v>
      </c>
      <c r="C78" s="69">
        <v>21820</v>
      </c>
      <c r="D78" s="15">
        <v>348.322</v>
      </c>
      <c r="E78" s="15">
        <v>34.913</v>
      </c>
      <c r="F78" s="64">
        <f t="shared" si="5"/>
        <v>3.0164831999999997</v>
      </c>
      <c r="G78" s="15">
        <f t="shared" si="3"/>
        <v>386.0623066666667</v>
      </c>
      <c r="H78" s="64">
        <f t="shared" si="4"/>
        <v>1164.550462213248</v>
      </c>
      <c r="I78" s="12" t="s">
        <v>60</v>
      </c>
      <c r="J78" s="15">
        <v>394.1135</v>
      </c>
      <c r="K78" s="15">
        <v>372.52699</v>
      </c>
      <c r="L78" s="15">
        <v>391.54643</v>
      </c>
      <c r="M78" s="18"/>
      <c r="N78" s="18"/>
    </row>
    <row r="79" spans="1:14" ht="24">
      <c r="A79" s="13"/>
      <c r="B79" s="12">
        <v>18</v>
      </c>
      <c r="C79" s="69">
        <v>21829</v>
      </c>
      <c r="D79" s="15">
        <v>347.972</v>
      </c>
      <c r="E79" s="15">
        <v>25.006</v>
      </c>
      <c r="F79" s="64">
        <f t="shared" si="5"/>
        <v>2.1605184</v>
      </c>
      <c r="G79" s="15">
        <f t="shared" si="3"/>
        <v>148.24123</v>
      </c>
      <c r="H79" s="64">
        <f t="shared" si="4"/>
        <v>320.27790505363197</v>
      </c>
      <c r="I79" s="12" t="s">
        <v>61</v>
      </c>
      <c r="J79" s="15">
        <v>142.87863</v>
      </c>
      <c r="K79" s="15">
        <v>150.10722</v>
      </c>
      <c r="L79" s="15">
        <v>151.73784</v>
      </c>
      <c r="M79" s="18"/>
      <c r="N79" s="18"/>
    </row>
    <row r="80" spans="1:14" ht="24">
      <c r="A80" s="13"/>
      <c r="B80" s="12">
        <v>19</v>
      </c>
      <c r="C80" s="69">
        <v>21840</v>
      </c>
      <c r="D80" s="15">
        <v>348.032</v>
      </c>
      <c r="E80" s="15">
        <v>25.998</v>
      </c>
      <c r="F80" s="64">
        <f t="shared" si="5"/>
        <v>2.2462272000000003</v>
      </c>
      <c r="G80" s="15">
        <f t="shared" si="3"/>
        <v>155.56200666666666</v>
      </c>
      <c r="H80" s="64">
        <f t="shared" si="4"/>
        <v>349.427610661248</v>
      </c>
      <c r="I80" s="12" t="s">
        <v>62</v>
      </c>
      <c r="J80" s="15">
        <v>147.12991</v>
      </c>
      <c r="K80" s="15">
        <v>151.99782</v>
      </c>
      <c r="L80" s="15">
        <v>167.55829</v>
      </c>
      <c r="M80" s="18"/>
      <c r="N80" s="18"/>
    </row>
    <row r="81" spans="1:14" ht="24">
      <c r="A81" s="13"/>
      <c r="B81" s="12">
        <v>20</v>
      </c>
      <c r="C81" s="69">
        <v>21849</v>
      </c>
      <c r="D81" s="15">
        <v>348.182</v>
      </c>
      <c r="E81" s="15">
        <v>29.809</v>
      </c>
      <c r="F81" s="64">
        <f t="shared" si="5"/>
        <v>2.5754976000000003</v>
      </c>
      <c r="G81" s="15">
        <f aca="true" t="shared" si="6" ref="G81:G154">+AVERAGE(J81:L81)</f>
        <v>386.0623066666667</v>
      </c>
      <c r="H81" s="64">
        <f aca="true" t="shared" si="7" ref="H81:H154">G81*F81</f>
        <v>994.3025442704642</v>
      </c>
      <c r="I81" s="12" t="s">
        <v>108</v>
      </c>
      <c r="J81" s="15">
        <v>394.1135</v>
      </c>
      <c r="K81" s="15">
        <v>372.52699</v>
      </c>
      <c r="L81" s="15">
        <v>391.54643</v>
      </c>
      <c r="M81" s="18"/>
      <c r="N81" s="18"/>
    </row>
    <row r="82" spans="1:14" ht="24">
      <c r="A82" s="13"/>
      <c r="B82" s="12">
        <v>21</v>
      </c>
      <c r="C82" s="69">
        <v>21863</v>
      </c>
      <c r="D82" s="15">
        <v>347.802</v>
      </c>
      <c r="E82" s="15">
        <v>16.64</v>
      </c>
      <c r="F82" s="64">
        <f t="shared" si="5"/>
        <v>1.437696</v>
      </c>
      <c r="G82" s="15">
        <f t="shared" si="6"/>
        <v>55.86401666666666</v>
      </c>
      <c r="H82" s="64">
        <f t="shared" si="7"/>
        <v>80.3154733056</v>
      </c>
      <c r="I82" s="12" t="s">
        <v>109</v>
      </c>
      <c r="J82" s="15">
        <v>67.63752</v>
      </c>
      <c r="K82" s="15">
        <v>61.69957</v>
      </c>
      <c r="L82" s="15">
        <v>38.25496</v>
      </c>
      <c r="M82" s="18"/>
      <c r="N82" s="18"/>
    </row>
    <row r="83" spans="1:14" ht="24">
      <c r="A83" s="13"/>
      <c r="B83" s="12">
        <v>22</v>
      </c>
      <c r="C83" s="69">
        <v>21931</v>
      </c>
      <c r="D83" s="15">
        <v>347.432</v>
      </c>
      <c r="E83" s="15">
        <v>6.305</v>
      </c>
      <c r="F83" s="64">
        <f t="shared" si="5"/>
        <v>0.544752</v>
      </c>
      <c r="G83" s="15">
        <f t="shared" si="6"/>
        <v>60.009186666666665</v>
      </c>
      <c r="H83" s="64">
        <f t="shared" si="7"/>
        <v>32.69012445504</v>
      </c>
      <c r="I83" s="12" t="s">
        <v>110</v>
      </c>
      <c r="J83" s="15">
        <v>65.66272</v>
      </c>
      <c r="K83" s="15">
        <v>61.60303</v>
      </c>
      <c r="L83" s="15">
        <v>52.76181</v>
      </c>
      <c r="M83" s="18"/>
      <c r="N83" s="18" t="s">
        <v>123</v>
      </c>
    </row>
    <row r="84" spans="1:14" ht="24">
      <c r="A84" s="13"/>
      <c r="B84" s="12">
        <v>23</v>
      </c>
      <c r="C84" s="69">
        <v>21939</v>
      </c>
      <c r="D84" s="15">
        <v>347.402</v>
      </c>
      <c r="E84" s="15">
        <v>6.002</v>
      </c>
      <c r="F84" s="64">
        <f t="shared" si="5"/>
        <v>0.5185728000000001</v>
      </c>
      <c r="G84" s="15">
        <f t="shared" si="6"/>
        <v>56.97250333333333</v>
      </c>
      <c r="H84" s="64">
        <f t="shared" si="7"/>
        <v>29.544390576576</v>
      </c>
      <c r="I84" s="12" t="s">
        <v>111</v>
      </c>
      <c r="J84" s="15">
        <v>52.99936</v>
      </c>
      <c r="K84" s="15">
        <v>58.5866</v>
      </c>
      <c r="L84" s="15">
        <v>59.33155</v>
      </c>
      <c r="M84" s="18"/>
      <c r="N84" s="18"/>
    </row>
    <row r="85" spans="1:14" ht="24">
      <c r="A85" s="13"/>
      <c r="B85" s="12">
        <v>24</v>
      </c>
      <c r="C85" s="69">
        <v>21948</v>
      </c>
      <c r="D85" s="15">
        <v>347.352</v>
      </c>
      <c r="E85" s="15">
        <v>4.829</v>
      </c>
      <c r="F85" s="64">
        <f t="shared" si="5"/>
        <v>0.4172256</v>
      </c>
      <c r="G85" s="15">
        <f t="shared" si="6"/>
        <v>19.729196666666667</v>
      </c>
      <c r="H85" s="64">
        <f t="shared" si="7"/>
        <v>8.231525916768</v>
      </c>
      <c r="I85" s="12" t="s">
        <v>112</v>
      </c>
      <c r="J85" s="15">
        <v>34.06605</v>
      </c>
      <c r="K85" s="15">
        <v>8.86839</v>
      </c>
      <c r="L85" s="15">
        <v>16.25315</v>
      </c>
      <c r="M85" s="18"/>
      <c r="N85" s="18"/>
    </row>
    <row r="86" spans="1:14" ht="24">
      <c r="A86" s="13"/>
      <c r="B86" s="12">
        <v>25</v>
      </c>
      <c r="C86" s="69">
        <v>21960</v>
      </c>
      <c r="D86" s="15">
        <v>347.312</v>
      </c>
      <c r="E86" s="15">
        <v>4.271</v>
      </c>
      <c r="F86" s="64">
        <f t="shared" si="5"/>
        <v>0.3690144</v>
      </c>
      <c r="G86" s="15">
        <f t="shared" si="6"/>
        <v>15.985433333333333</v>
      </c>
      <c r="H86" s="64">
        <f t="shared" si="7"/>
        <v>5.8988550902400005</v>
      </c>
      <c r="I86" s="12" t="s">
        <v>113</v>
      </c>
      <c r="J86" s="15">
        <v>16.6182</v>
      </c>
      <c r="K86" s="15">
        <v>11.51126</v>
      </c>
      <c r="L86" s="15">
        <v>19.82684</v>
      </c>
      <c r="M86" s="18"/>
      <c r="N86" s="18"/>
    </row>
    <row r="87" spans="1:14" ht="24">
      <c r="A87" s="13"/>
      <c r="B87" s="12">
        <v>26</v>
      </c>
      <c r="C87" s="69">
        <v>21967</v>
      </c>
      <c r="D87" s="15">
        <v>347.312</v>
      </c>
      <c r="E87" s="15">
        <v>4.266</v>
      </c>
      <c r="F87" s="64">
        <f t="shared" si="5"/>
        <v>0.36858240000000003</v>
      </c>
      <c r="G87" s="15">
        <f t="shared" si="6"/>
        <v>19.75700666666667</v>
      </c>
      <c r="H87" s="64">
        <f t="shared" si="7"/>
        <v>7.282084934016002</v>
      </c>
      <c r="I87" s="12" t="s">
        <v>114</v>
      </c>
      <c r="J87" s="15">
        <v>15.21014</v>
      </c>
      <c r="K87" s="15">
        <v>21.67416</v>
      </c>
      <c r="L87" s="15">
        <v>22.38672</v>
      </c>
      <c r="M87" s="18"/>
      <c r="N87" s="18"/>
    </row>
    <row r="88" spans="1:14" ht="24">
      <c r="A88" s="13"/>
      <c r="B88" s="12">
        <v>27</v>
      </c>
      <c r="C88" s="69">
        <v>21976</v>
      </c>
      <c r="D88" s="15">
        <v>347.252</v>
      </c>
      <c r="E88" s="15">
        <v>4.006</v>
      </c>
      <c r="F88" s="64">
        <f t="shared" si="5"/>
        <v>0.34611840000000005</v>
      </c>
      <c r="G88" s="15">
        <f t="shared" si="6"/>
        <v>12.533873333333332</v>
      </c>
      <c r="H88" s="64">
        <f t="shared" si="7"/>
        <v>4.338204183936</v>
      </c>
      <c r="I88" s="12" t="s">
        <v>115</v>
      </c>
      <c r="J88" s="15">
        <v>7.04789</v>
      </c>
      <c r="K88" s="15">
        <v>11.80416</v>
      </c>
      <c r="L88" s="15">
        <v>18.74957</v>
      </c>
      <c r="M88" s="18"/>
      <c r="N88" s="18"/>
    </row>
    <row r="89" spans="1:14" ht="24">
      <c r="A89" s="13"/>
      <c r="B89" s="12">
        <v>28</v>
      </c>
      <c r="C89" s="69">
        <v>21990</v>
      </c>
      <c r="D89" s="15">
        <v>347.192</v>
      </c>
      <c r="E89" s="15">
        <v>3.399</v>
      </c>
      <c r="F89" s="64">
        <f t="shared" si="5"/>
        <v>0.29367360000000003</v>
      </c>
      <c r="G89" s="15">
        <f t="shared" si="6"/>
        <v>18.49209</v>
      </c>
      <c r="H89" s="64">
        <f t="shared" si="7"/>
        <v>5.430638641824001</v>
      </c>
      <c r="I89" s="12" t="s">
        <v>116</v>
      </c>
      <c r="J89" s="15">
        <v>28.89589</v>
      </c>
      <c r="K89" s="15">
        <v>6.68492</v>
      </c>
      <c r="L89" s="15">
        <v>19.89546</v>
      </c>
      <c r="M89" s="18"/>
      <c r="N89" s="18"/>
    </row>
    <row r="90" spans="2:14" s="139" customFormat="1" ht="24.75" thickBot="1">
      <c r="B90" s="140">
        <v>29</v>
      </c>
      <c r="C90" s="141">
        <v>21997</v>
      </c>
      <c r="D90" s="142">
        <v>347.192</v>
      </c>
      <c r="E90" s="142">
        <v>3.889</v>
      </c>
      <c r="F90" s="143">
        <f t="shared" si="5"/>
        <v>0.3360096</v>
      </c>
      <c r="G90" s="142">
        <f t="shared" si="6"/>
        <v>22.823336666666666</v>
      </c>
      <c r="H90" s="143">
        <f t="shared" si="7"/>
        <v>7.6688602240320005</v>
      </c>
      <c r="I90" s="140" t="s">
        <v>117</v>
      </c>
      <c r="J90" s="142">
        <v>20.82025</v>
      </c>
      <c r="K90" s="142">
        <v>25.10597</v>
      </c>
      <c r="L90" s="142">
        <v>22.54379</v>
      </c>
      <c r="M90" s="145"/>
      <c r="N90" s="145"/>
    </row>
    <row r="91" spans="1:14" ht="24">
      <c r="A91" s="13"/>
      <c r="B91" s="12">
        <v>1</v>
      </c>
      <c r="C91" s="69">
        <v>22009</v>
      </c>
      <c r="D91" s="15">
        <v>247.172</v>
      </c>
      <c r="E91" s="15">
        <v>3.692</v>
      </c>
      <c r="F91" s="64">
        <f t="shared" si="5"/>
        <v>0.3189888</v>
      </c>
      <c r="G91" s="15">
        <f t="shared" si="6"/>
        <v>29.389013333333335</v>
      </c>
      <c r="H91" s="64">
        <f t="shared" si="7"/>
        <v>9.374766096384</v>
      </c>
      <c r="I91" s="12" t="s">
        <v>104</v>
      </c>
      <c r="J91" s="15">
        <v>36.09451</v>
      </c>
      <c r="K91" s="15">
        <v>23.94829</v>
      </c>
      <c r="L91" s="15">
        <v>28.12424</v>
      </c>
      <c r="M91" s="18"/>
      <c r="N91" s="18"/>
    </row>
    <row r="92" spans="1:14" ht="24">
      <c r="A92" s="13"/>
      <c r="B92" s="12">
        <v>2</v>
      </c>
      <c r="C92" s="69">
        <v>22025</v>
      </c>
      <c r="D92" s="15">
        <v>347.232</v>
      </c>
      <c r="E92" s="15">
        <v>4.237</v>
      </c>
      <c r="F92" s="64">
        <f t="shared" si="5"/>
        <v>0.36607680000000004</v>
      </c>
      <c r="G92" s="15">
        <f t="shared" si="6"/>
        <v>22.71332</v>
      </c>
      <c r="H92" s="64">
        <f t="shared" si="7"/>
        <v>8.314819502976</v>
      </c>
      <c r="I92" s="12" t="s">
        <v>105</v>
      </c>
      <c r="J92" s="15">
        <v>22.70625</v>
      </c>
      <c r="K92" s="15">
        <v>21.38474</v>
      </c>
      <c r="L92" s="15">
        <v>24.04897</v>
      </c>
      <c r="M92" s="18"/>
      <c r="N92" s="18"/>
    </row>
    <row r="93" spans="1:14" ht="24">
      <c r="A93" s="13"/>
      <c r="B93" s="12">
        <v>3</v>
      </c>
      <c r="C93" s="69">
        <v>22038</v>
      </c>
      <c r="D93" s="15">
        <v>347.525</v>
      </c>
      <c r="E93" s="15">
        <v>4.419</v>
      </c>
      <c r="F93" s="64">
        <f t="shared" si="5"/>
        <v>0.38180159999999996</v>
      </c>
      <c r="G93" s="15">
        <f t="shared" si="6"/>
        <v>35.014573333333324</v>
      </c>
      <c r="H93" s="64">
        <f t="shared" si="7"/>
        <v>13.368620121983994</v>
      </c>
      <c r="I93" s="12" t="s">
        <v>106</v>
      </c>
      <c r="J93" s="15">
        <v>28.95697</v>
      </c>
      <c r="K93" s="15">
        <v>37.57863</v>
      </c>
      <c r="L93" s="15">
        <v>38.50812</v>
      </c>
      <c r="M93" s="18"/>
      <c r="N93" s="18"/>
    </row>
    <row r="94" spans="1:14" ht="24">
      <c r="A94" s="13"/>
      <c r="B94" s="12">
        <v>4</v>
      </c>
      <c r="C94" s="69">
        <v>22052</v>
      </c>
      <c r="D94" s="15">
        <v>347.562</v>
      </c>
      <c r="E94" s="15">
        <v>11.3</v>
      </c>
      <c r="F94" s="64">
        <f t="shared" si="5"/>
        <v>0.9763200000000001</v>
      </c>
      <c r="G94" s="15">
        <f t="shared" si="6"/>
        <v>724.0943899999999</v>
      </c>
      <c r="H94" s="64">
        <f t="shared" si="7"/>
        <v>706.9478348447999</v>
      </c>
      <c r="I94" s="12" t="s">
        <v>107</v>
      </c>
      <c r="J94" s="15">
        <v>690.83318</v>
      </c>
      <c r="K94" s="15">
        <v>735.21955</v>
      </c>
      <c r="L94" s="15">
        <v>746.23044</v>
      </c>
      <c r="M94" s="18"/>
      <c r="N94" s="18"/>
    </row>
    <row r="95" spans="1:14" ht="24">
      <c r="A95" s="13"/>
      <c r="B95" s="12">
        <v>5</v>
      </c>
      <c r="C95" s="69">
        <v>22059</v>
      </c>
      <c r="D95" s="15">
        <v>347.402</v>
      </c>
      <c r="E95" s="15">
        <v>9.719</v>
      </c>
      <c r="F95" s="64">
        <f t="shared" si="5"/>
        <v>0.8397216</v>
      </c>
      <c r="G95" s="15">
        <f t="shared" si="6"/>
        <v>136.55082000000002</v>
      </c>
      <c r="H95" s="64">
        <f t="shared" si="7"/>
        <v>114.664673051712</v>
      </c>
      <c r="I95" s="12" t="s">
        <v>99</v>
      </c>
      <c r="J95" s="15">
        <v>128.27253</v>
      </c>
      <c r="K95" s="15">
        <v>138.17108</v>
      </c>
      <c r="L95" s="15">
        <v>143.20885</v>
      </c>
      <c r="M95" s="18"/>
      <c r="N95" s="18"/>
    </row>
    <row r="96" spans="1:14" ht="24">
      <c r="A96" s="13"/>
      <c r="B96" s="12">
        <v>6</v>
      </c>
      <c r="C96" s="69">
        <v>22072</v>
      </c>
      <c r="D96" s="15">
        <v>347.602</v>
      </c>
      <c r="E96" s="15">
        <v>12.088</v>
      </c>
      <c r="F96" s="64">
        <f t="shared" si="5"/>
        <v>1.0444032</v>
      </c>
      <c r="G96" s="15">
        <f t="shared" si="6"/>
        <v>59.61598333333333</v>
      </c>
      <c r="H96" s="64">
        <f t="shared" si="7"/>
        <v>62.26312376448001</v>
      </c>
      <c r="I96" s="12" t="s">
        <v>100</v>
      </c>
      <c r="J96" s="76">
        <v>59.14859</v>
      </c>
      <c r="K96" s="76">
        <v>69.15881</v>
      </c>
      <c r="L96" s="76">
        <v>50.54055</v>
      </c>
      <c r="M96" s="18"/>
      <c r="N96" s="18"/>
    </row>
    <row r="97" spans="1:14" ht="24">
      <c r="A97" s="13"/>
      <c r="B97" s="12">
        <v>7</v>
      </c>
      <c r="C97" s="69">
        <v>22095</v>
      </c>
      <c r="D97" s="15">
        <v>347.842</v>
      </c>
      <c r="E97" s="15">
        <v>20.725</v>
      </c>
      <c r="F97" s="64">
        <f t="shared" si="5"/>
        <v>1.7906400000000002</v>
      </c>
      <c r="G97" s="15">
        <f t="shared" si="6"/>
        <v>890.9354833333333</v>
      </c>
      <c r="H97" s="64">
        <f t="shared" si="7"/>
        <v>1595.3447138760002</v>
      </c>
      <c r="I97" s="12" t="s">
        <v>50</v>
      </c>
      <c r="J97" s="76">
        <v>819.15398</v>
      </c>
      <c r="K97" s="76">
        <v>977.4569</v>
      </c>
      <c r="L97" s="76">
        <v>876.19557</v>
      </c>
      <c r="M97" s="18"/>
      <c r="N97" s="18"/>
    </row>
    <row r="98" spans="1:15" ht="24">
      <c r="A98" s="13"/>
      <c r="B98" s="12">
        <v>8</v>
      </c>
      <c r="C98" s="69">
        <v>22096</v>
      </c>
      <c r="D98" s="15">
        <v>348.292</v>
      </c>
      <c r="E98" s="15">
        <v>39.917</v>
      </c>
      <c r="F98" s="64">
        <f t="shared" si="5"/>
        <v>3.4488288000000002</v>
      </c>
      <c r="G98" s="15">
        <f t="shared" si="6"/>
        <v>1080.82407</v>
      </c>
      <c r="H98" s="64">
        <f t="shared" si="7"/>
        <v>3727.5771803492157</v>
      </c>
      <c r="I98" s="12" t="s">
        <v>51</v>
      </c>
      <c r="J98" s="76">
        <v>1261.91</v>
      </c>
      <c r="K98" s="76">
        <v>1012.18396</v>
      </c>
      <c r="L98" s="76">
        <v>968.37825</v>
      </c>
      <c r="M98" s="18"/>
      <c r="N98" s="18"/>
      <c r="O98" s="15"/>
    </row>
    <row r="99" spans="1:15" ht="24">
      <c r="A99" s="13"/>
      <c r="B99" s="12">
        <v>9</v>
      </c>
      <c r="C99" s="69">
        <v>22115</v>
      </c>
      <c r="D99" s="15">
        <v>350.072</v>
      </c>
      <c r="E99" s="15">
        <v>130.204</v>
      </c>
      <c r="F99" s="64">
        <f t="shared" si="5"/>
        <v>11.249625600000002</v>
      </c>
      <c r="G99" s="15">
        <f t="shared" si="6"/>
        <v>1583.2611366666667</v>
      </c>
      <c r="H99" s="64">
        <f t="shared" si="7"/>
        <v>17811.095014530434</v>
      </c>
      <c r="I99" s="12" t="s">
        <v>52</v>
      </c>
      <c r="J99" s="15">
        <v>1619.7745</v>
      </c>
      <c r="K99" s="15">
        <v>1620.71624</v>
      </c>
      <c r="L99" s="15">
        <v>1509.29267</v>
      </c>
      <c r="M99" s="18"/>
      <c r="N99" s="18"/>
      <c r="O99" s="15"/>
    </row>
    <row r="100" spans="1:15" ht="24">
      <c r="A100" s="13"/>
      <c r="B100" s="12">
        <v>10</v>
      </c>
      <c r="C100" s="69">
        <v>22116</v>
      </c>
      <c r="D100" s="15">
        <v>348.942</v>
      </c>
      <c r="E100" s="15">
        <v>73.867</v>
      </c>
      <c r="F100" s="64">
        <f t="shared" si="5"/>
        <v>6.382108800000001</v>
      </c>
      <c r="G100" s="15">
        <f t="shared" si="6"/>
        <v>595.2497233333333</v>
      </c>
      <c r="H100" s="64">
        <f t="shared" si="7"/>
        <v>3798.9484974832326</v>
      </c>
      <c r="I100" s="12" t="s">
        <v>53</v>
      </c>
      <c r="J100" s="15">
        <v>563.80204</v>
      </c>
      <c r="K100" s="15">
        <v>591.11935</v>
      </c>
      <c r="L100" s="15">
        <v>630.82778</v>
      </c>
      <c r="M100" s="18"/>
      <c r="N100" s="18"/>
      <c r="O100" s="15"/>
    </row>
    <row r="101" spans="1:14" ht="24">
      <c r="A101" s="13"/>
      <c r="B101" s="12">
        <v>11</v>
      </c>
      <c r="C101" s="69">
        <v>22120</v>
      </c>
      <c r="D101" s="15">
        <v>350.752</v>
      </c>
      <c r="E101" s="15">
        <v>196.868</v>
      </c>
      <c r="F101" s="64">
        <f t="shared" si="5"/>
        <v>17.0093952</v>
      </c>
      <c r="G101" s="15">
        <f t="shared" si="6"/>
        <v>2508.8995133333333</v>
      </c>
      <c r="H101" s="64">
        <f t="shared" si="7"/>
        <v>42674.86333937434</v>
      </c>
      <c r="I101" s="12" t="s">
        <v>54</v>
      </c>
      <c r="J101" s="15">
        <v>2516.66461</v>
      </c>
      <c r="K101" s="15">
        <v>2539.64059</v>
      </c>
      <c r="L101" s="15">
        <v>2470.39334</v>
      </c>
      <c r="M101" s="18"/>
      <c r="N101" s="18"/>
    </row>
    <row r="102" spans="1:14" ht="24">
      <c r="A102" s="13"/>
      <c r="B102" s="12">
        <v>12</v>
      </c>
      <c r="C102" s="69">
        <v>22131</v>
      </c>
      <c r="D102" s="15">
        <v>347.932</v>
      </c>
      <c r="E102" s="15">
        <v>197.868</v>
      </c>
      <c r="F102" s="64">
        <f aca="true" t="shared" si="8" ref="F102:F154">E102*0.0864</f>
        <v>17.0957952</v>
      </c>
      <c r="G102" s="15">
        <f t="shared" si="6"/>
        <v>92.87174666666665</v>
      </c>
      <c r="H102" s="64">
        <f t="shared" si="7"/>
        <v>1587.7163608796159</v>
      </c>
      <c r="I102" s="12" t="s">
        <v>55</v>
      </c>
      <c r="J102" s="15">
        <v>86.27801</v>
      </c>
      <c r="K102" s="15">
        <v>92.29721</v>
      </c>
      <c r="L102" s="15">
        <v>100.04002</v>
      </c>
      <c r="M102" s="18"/>
      <c r="N102" s="18"/>
    </row>
    <row r="103" spans="1:14" ht="24">
      <c r="A103" s="13"/>
      <c r="B103" s="12">
        <v>13</v>
      </c>
      <c r="C103" s="69">
        <v>22144</v>
      </c>
      <c r="D103" s="15">
        <v>347.742</v>
      </c>
      <c r="E103" s="15">
        <v>198.868</v>
      </c>
      <c r="F103" s="64">
        <f t="shared" si="8"/>
        <v>17.1821952</v>
      </c>
      <c r="G103" s="15">
        <f t="shared" si="6"/>
        <v>72.32095</v>
      </c>
      <c r="H103" s="64">
        <f t="shared" si="7"/>
        <v>1242.6326799494398</v>
      </c>
      <c r="I103" s="12" t="s">
        <v>56</v>
      </c>
      <c r="J103" s="15">
        <v>81.51452</v>
      </c>
      <c r="K103" s="15">
        <v>77.69372</v>
      </c>
      <c r="L103" s="15">
        <v>57.75461</v>
      </c>
      <c r="M103" s="18"/>
      <c r="N103" s="18"/>
    </row>
    <row r="104" spans="1:14" ht="24">
      <c r="A104" s="13"/>
      <c r="B104" s="12">
        <v>14</v>
      </c>
      <c r="C104" s="69">
        <v>22151</v>
      </c>
      <c r="D104" s="15">
        <v>348.032</v>
      </c>
      <c r="E104" s="15">
        <v>199.868</v>
      </c>
      <c r="F104" s="64">
        <f t="shared" si="8"/>
        <v>17.2685952</v>
      </c>
      <c r="G104" s="15">
        <f t="shared" si="6"/>
        <v>329.7042366666667</v>
      </c>
      <c r="H104" s="64">
        <f t="shared" si="7"/>
        <v>5693.528998721665</v>
      </c>
      <c r="I104" s="12" t="s">
        <v>57</v>
      </c>
      <c r="J104" s="15">
        <v>253.29653</v>
      </c>
      <c r="K104" s="15">
        <v>324.05378</v>
      </c>
      <c r="L104" s="15">
        <v>411.7624</v>
      </c>
      <c r="M104" s="18"/>
      <c r="N104" s="18"/>
    </row>
    <row r="105" spans="1:14" ht="24">
      <c r="A105" s="13"/>
      <c r="B105" s="12">
        <v>15</v>
      </c>
      <c r="C105" s="69">
        <v>22163</v>
      </c>
      <c r="D105" s="15">
        <v>348.322</v>
      </c>
      <c r="E105" s="15">
        <v>41.5</v>
      </c>
      <c r="F105" s="64">
        <f t="shared" si="8"/>
        <v>3.5856000000000003</v>
      </c>
      <c r="G105" s="15">
        <f t="shared" si="6"/>
        <v>485.6548833333334</v>
      </c>
      <c r="H105" s="64">
        <f t="shared" si="7"/>
        <v>1741.3641496800003</v>
      </c>
      <c r="I105" s="12" t="s">
        <v>58</v>
      </c>
      <c r="J105" s="15">
        <v>477.98552</v>
      </c>
      <c r="K105" s="15">
        <v>480.76923</v>
      </c>
      <c r="L105" s="15">
        <v>498.2099</v>
      </c>
      <c r="M105" s="18"/>
      <c r="N105" s="18"/>
    </row>
    <row r="106" spans="2:14" ht="24">
      <c r="B106" s="2">
        <v>16</v>
      </c>
      <c r="C106" s="86">
        <v>22178</v>
      </c>
      <c r="D106" s="1">
        <v>348.952</v>
      </c>
      <c r="E106" s="1">
        <v>73.284</v>
      </c>
      <c r="F106" s="76">
        <f t="shared" si="8"/>
        <v>6.331737600000001</v>
      </c>
      <c r="G106" s="15">
        <f t="shared" si="6"/>
        <v>406.69356666666664</v>
      </c>
      <c r="H106" s="64">
        <f t="shared" si="7"/>
        <v>2575.07694774144</v>
      </c>
      <c r="I106" s="2" t="s">
        <v>59</v>
      </c>
      <c r="J106" s="15">
        <v>416.83488</v>
      </c>
      <c r="K106" s="15">
        <v>414.09275</v>
      </c>
      <c r="L106" s="15">
        <v>389.15307</v>
      </c>
      <c r="M106" s="11"/>
      <c r="N106" s="11"/>
    </row>
    <row r="107" spans="2:14" ht="24">
      <c r="B107" s="2">
        <v>17</v>
      </c>
      <c r="C107" s="86">
        <v>22185</v>
      </c>
      <c r="D107" s="1">
        <v>348.752</v>
      </c>
      <c r="E107" s="1">
        <v>61.041</v>
      </c>
      <c r="F107" s="76">
        <f t="shared" si="8"/>
        <v>5.2739424</v>
      </c>
      <c r="G107" s="15">
        <f t="shared" si="6"/>
        <v>460.58723000000003</v>
      </c>
      <c r="H107" s="64">
        <f t="shared" si="7"/>
        <v>2429.1105211955523</v>
      </c>
      <c r="I107" s="2" t="s">
        <v>60</v>
      </c>
      <c r="J107" s="15">
        <v>476.2085</v>
      </c>
      <c r="K107" s="15">
        <v>452.67638</v>
      </c>
      <c r="L107" s="15">
        <v>452.87681</v>
      </c>
      <c r="M107" s="11"/>
      <c r="N107" s="11"/>
    </row>
    <row r="108" spans="2:14" ht="24">
      <c r="B108" s="2">
        <v>18</v>
      </c>
      <c r="C108" s="86">
        <v>22193</v>
      </c>
      <c r="D108" s="1">
        <v>348.562</v>
      </c>
      <c r="E108" s="1">
        <v>33.17</v>
      </c>
      <c r="F108" s="76">
        <f t="shared" si="8"/>
        <v>2.8658880000000004</v>
      </c>
      <c r="G108" s="15">
        <f t="shared" si="6"/>
        <v>387.04537666666664</v>
      </c>
      <c r="H108" s="76">
        <f t="shared" si="7"/>
        <v>1109.2287004444802</v>
      </c>
      <c r="I108" s="2" t="s">
        <v>61</v>
      </c>
      <c r="J108" s="15">
        <v>350.87719</v>
      </c>
      <c r="K108" s="15">
        <v>461.17166</v>
      </c>
      <c r="L108" s="15">
        <v>349.08728</v>
      </c>
      <c r="M108" s="11"/>
      <c r="N108" s="11"/>
    </row>
    <row r="109" spans="2:14" ht="24">
      <c r="B109" s="2">
        <v>19</v>
      </c>
      <c r="C109" s="86">
        <v>22205</v>
      </c>
      <c r="D109" s="1">
        <v>349.232</v>
      </c>
      <c r="E109" s="1">
        <v>73.284</v>
      </c>
      <c r="F109" s="76">
        <f t="shared" si="8"/>
        <v>6.331737600000001</v>
      </c>
      <c r="G109" s="15">
        <f t="shared" si="6"/>
        <v>4766.390306666667</v>
      </c>
      <c r="H109" s="76">
        <f t="shared" si="7"/>
        <v>30179.53272099687</v>
      </c>
      <c r="I109" s="2" t="s">
        <v>62</v>
      </c>
      <c r="J109" s="15">
        <v>2869.93243</v>
      </c>
      <c r="K109" s="15">
        <v>4457.20662</v>
      </c>
      <c r="L109" s="15">
        <v>6972.03187</v>
      </c>
      <c r="M109" s="11"/>
      <c r="N109" s="11"/>
    </row>
    <row r="110" spans="2:14" ht="24">
      <c r="B110" s="2">
        <v>20</v>
      </c>
      <c r="C110" s="86">
        <v>22216</v>
      </c>
      <c r="D110" s="1">
        <v>348.752</v>
      </c>
      <c r="E110" s="1">
        <v>61.041</v>
      </c>
      <c r="F110" s="76">
        <f t="shared" si="8"/>
        <v>5.2739424</v>
      </c>
      <c r="G110" s="15">
        <f t="shared" si="6"/>
        <v>2803.82302</v>
      </c>
      <c r="H110" s="76">
        <f t="shared" si="7"/>
        <v>14787.201107274048</v>
      </c>
      <c r="I110" s="2" t="s">
        <v>108</v>
      </c>
      <c r="J110" s="15">
        <v>2967.44214</v>
      </c>
      <c r="K110" s="15">
        <v>2547.90088</v>
      </c>
      <c r="L110" s="15">
        <v>2896.12604</v>
      </c>
      <c r="M110" s="11"/>
      <c r="N110" s="11"/>
    </row>
    <row r="111" spans="2:14" ht="24">
      <c r="B111" s="2">
        <v>21</v>
      </c>
      <c r="C111" s="86">
        <v>22222</v>
      </c>
      <c r="D111" s="1">
        <v>348.232</v>
      </c>
      <c r="E111" s="1">
        <v>50.903</v>
      </c>
      <c r="F111" s="76">
        <f t="shared" si="8"/>
        <v>4.3980192</v>
      </c>
      <c r="G111" s="15">
        <f t="shared" si="6"/>
        <v>33.54316</v>
      </c>
      <c r="H111" s="76">
        <f t="shared" si="7"/>
        <v>147.52346170867202</v>
      </c>
      <c r="I111" s="2" t="s">
        <v>109</v>
      </c>
      <c r="J111" s="76">
        <v>22.36064</v>
      </c>
      <c r="K111" s="76">
        <v>44.34954</v>
      </c>
      <c r="L111" s="76">
        <v>33.9193</v>
      </c>
      <c r="M111" s="11"/>
      <c r="N111" s="11"/>
    </row>
    <row r="112" spans="2:14" ht="24">
      <c r="B112" s="2">
        <v>22</v>
      </c>
      <c r="C112" s="86">
        <v>22234</v>
      </c>
      <c r="D112" s="1">
        <v>348.552</v>
      </c>
      <c r="E112" s="1">
        <v>45.272</v>
      </c>
      <c r="F112" s="76">
        <f t="shared" si="8"/>
        <v>3.9115008</v>
      </c>
      <c r="G112" s="15">
        <f t="shared" si="6"/>
        <v>28.623964666666666</v>
      </c>
      <c r="H112" s="76">
        <f t="shared" si="7"/>
        <v>111.9626606928384</v>
      </c>
      <c r="I112" s="2" t="s">
        <v>110</v>
      </c>
      <c r="J112" s="76">
        <v>25.384424</v>
      </c>
      <c r="K112" s="76">
        <v>38.28629</v>
      </c>
      <c r="L112" s="76">
        <v>22.20118</v>
      </c>
      <c r="M112" s="11"/>
      <c r="N112" s="11"/>
    </row>
    <row r="113" spans="2:14" ht="24">
      <c r="B113" s="2">
        <v>23</v>
      </c>
      <c r="C113" s="86">
        <v>22243</v>
      </c>
      <c r="D113" s="1">
        <v>348.392</v>
      </c>
      <c r="E113" s="1">
        <v>33.898</v>
      </c>
      <c r="F113" s="76">
        <f t="shared" si="8"/>
        <v>2.9287872000000004</v>
      </c>
      <c r="G113" s="15">
        <f t="shared" si="6"/>
        <v>33.45849666666667</v>
      </c>
      <c r="H113" s="76">
        <f t="shared" si="7"/>
        <v>97.99281676857602</v>
      </c>
      <c r="I113" s="2" t="s">
        <v>111</v>
      </c>
      <c r="J113" s="76">
        <v>46.3965</v>
      </c>
      <c r="K113" s="76">
        <v>25.04362</v>
      </c>
      <c r="L113" s="76">
        <v>28.93537</v>
      </c>
      <c r="M113" s="11"/>
      <c r="N113" s="11"/>
    </row>
    <row r="114" spans="2:14" ht="24">
      <c r="B114" s="2">
        <v>24</v>
      </c>
      <c r="C114" s="86">
        <v>22251</v>
      </c>
      <c r="D114" s="1">
        <v>348.052</v>
      </c>
      <c r="E114" s="1">
        <v>26.393</v>
      </c>
      <c r="F114" s="76">
        <f t="shared" si="8"/>
        <v>2.2803552000000002</v>
      </c>
      <c r="G114" s="15">
        <f t="shared" si="6"/>
        <v>31.350406666666668</v>
      </c>
      <c r="H114" s="76">
        <f t="shared" si="7"/>
        <v>71.490062864448</v>
      </c>
      <c r="I114" s="2" t="s">
        <v>112</v>
      </c>
      <c r="J114" s="76">
        <v>39.30336</v>
      </c>
      <c r="K114" s="76">
        <v>32.82016</v>
      </c>
      <c r="L114" s="76">
        <v>21.9277</v>
      </c>
      <c r="M114" s="11"/>
      <c r="N114" s="11"/>
    </row>
    <row r="115" spans="2:14" ht="24">
      <c r="B115" s="2">
        <v>25</v>
      </c>
      <c r="C115" s="86">
        <v>22263</v>
      </c>
      <c r="D115" s="1">
        <v>348.002</v>
      </c>
      <c r="E115" s="1">
        <v>26.143</v>
      </c>
      <c r="F115" s="76">
        <f t="shared" si="8"/>
        <v>2.2587552</v>
      </c>
      <c r="G115" s="15">
        <f t="shared" si="6"/>
        <v>29.89571666666667</v>
      </c>
      <c r="H115" s="76">
        <f t="shared" si="7"/>
        <v>67.52710547856</v>
      </c>
      <c r="I115" s="2" t="s">
        <v>113</v>
      </c>
      <c r="J115" s="76">
        <v>52.89929</v>
      </c>
      <c r="K115" s="76">
        <v>27.864</v>
      </c>
      <c r="L115" s="76">
        <v>8.92386</v>
      </c>
      <c r="M115" s="11"/>
      <c r="N115" s="11"/>
    </row>
    <row r="116" spans="2:14" ht="24">
      <c r="B116" s="2">
        <v>26</v>
      </c>
      <c r="C116" s="86">
        <v>22272</v>
      </c>
      <c r="D116" s="1">
        <v>347.832</v>
      </c>
      <c r="E116" s="1">
        <v>20.365</v>
      </c>
      <c r="F116" s="76">
        <f t="shared" si="8"/>
        <v>1.759536</v>
      </c>
      <c r="G116" s="15">
        <f t="shared" si="6"/>
        <v>31.9555</v>
      </c>
      <c r="H116" s="76">
        <f t="shared" si="7"/>
        <v>56.226852648</v>
      </c>
      <c r="I116" s="2" t="s">
        <v>114</v>
      </c>
      <c r="J116" s="76">
        <v>29.62963</v>
      </c>
      <c r="K116" s="76">
        <v>27.21849</v>
      </c>
      <c r="L116" s="76">
        <v>39.01838</v>
      </c>
      <c r="M116" s="11"/>
      <c r="N116" s="11"/>
    </row>
    <row r="117" spans="2:14" ht="24">
      <c r="B117" s="2">
        <v>27</v>
      </c>
      <c r="C117" s="86">
        <v>22289</v>
      </c>
      <c r="D117" s="1">
        <v>347.842</v>
      </c>
      <c r="E117" s="1">
        <v>20.725</v>
      </c>
      <c r="F117" s="76">
        <f t="shared" si="8"/>
        <v>1.7906400000000002</v>
      </c>
      <c r="G117" s="15">
        <f t="shared" si="6"/>
        <v>42.93004333333334</v>
      </c>
      <c r="H117" s="76">
        <f t="shared" si="7"/>
        <v>76.87225279440001</v>
      </c>
      <c r="I117" s="2" t="s">
        <v>115</v>
      </c>
      <c r="J117" s="76">
        <v>40.44026</v>
      </c>
      <c r="K117" s="76">
        <v>44.58001</v>
      </c>
      <c r="L117" s="76">
        <v>43.76986</v>
      </c>
      <c r="M117" s="11"/>
      <c r="N117" s="11"/>
    </row>
    <row r="118" spans="2:14" ht="24">
      <c r="B118" s="2">
        <v>28</v>
      </c>
      <c r="C118" s="86">
        <v>21933</v>
      </c>
      <c r="D118" s="1">
        <v>347.742</v>
      </c>
      <c r="E118" s="1">
        <v>8.56</v>
      </c>
      <c r="F118" s="76">
        <f t="shared" si="8"/>
        <v>0.7395840000000001</v>
      </c>
      <c r="G118" s="15">
        <f t="shared" si="6"/>
        <v>49.15143</v>
      </c>
      <c r="H118" s="76">
        <f t="shared" si="7"/>
        <v>36.35161120512001</v>
      </c>
      <c r="I118" s="2" t="s">
        <v>116</v>
      </c>
      <c r="J118" s="76">
        <v>49.46043</v>
      </c>
      <c r="K118" s="76">
        <v>50.44714</v>
      </c>
      <c r="L118" s="76">
        <v>47.54672</v>
      </c>
      <c r="M118" s="11"/>
      <c r="N118" s="11"/>
    </row>
    <row r="119" spans="2:14" ht="24">
      <c r="B119" s="2">
        <v>29</v>
      </c>
      <c r="C119" s="86">
        <v>22306</v>
      </c>
      <c r="D119" s="1">
        <v>347.682</v>
      </c>
      <c r="E119" s="1">
        <v>7.295</v>
      </c>
      <c r="F119" s="76">
        <f t="shared" si="8"/>
        <v>0.6302880000000001</v>
      </c>
      <c r="G119" s="15">
        <f t="shared" si="6"/>
        <v>53.004736666666666</v>
      </c>
      <c r="H119" s="76">
        <f t="shared" si="7"/>
        <v>33.40824946416</v>
      </c>
      <c r="I119" s="2" t="s">
        <v>117</v>
      </c>
      <c r="J119" s="76">
        <v>52.44148</v>
      </c>
      <c r="K119" s="76">
        <v>64.28205</v>
      </c>
      <c r="L119" s="76">
        <v>42.29068</v>
      </c>
      <c r="M119" s="11"/>
      <c r="N119" s="11"/>
    </row>
    <row r="120" spans="2:14" ht="24">
      <c r="B120" s="2">
        <v>30</v>
      </c>
      <c r="C120" s="86">
        <v>22320</v>
      </c>
      <c r="D120" s="1">
        <v>347.632</v>
      </c>
      <c r="E120" s="1">
        <v>6.979</v>
      </c>
      <c r="F120" s="76">
        <f t="shared" si="8"/>
        <v>0.6029856</v>
      </c>
      <c r="G120" s="15">
        <f t="shared" si="6"/>
        <v>19.950476666666667</v>
      </c>
      <c r="H120" s="76">
        <f t="shared" si="7"/>
        <v>12.029850143136</v>
      </c>
      <c r="I120" s="2" t="s">
        <v>125</v>
      </c>
      <c r="J120" s="76">
        <v>21.64101</v>
      </c>
      <c r="K120" s="76">
        <v>14.76799</v>
      </c>
      <c r="L120" s="76">
        <v>23.44243</v>
      </c>
      <c r="M120" s="11"/>
      <c r="N120" s="11"/>
    </row>
    <row r="121" spans="2:14" ht="24">
      <c r="B121" s="2">
        <v>31</v>
      </c>
      <c r="C121" s="86">
        <v>22332</v>
      </c>
      <c r="D121" s="1">
        <v>347.482</v>
      </c>
      <c r="E121" s="1">
        <v>6.368</v>
      </c>
      <c r="F121" s="76">
        <f t="shared" si="8"/>
        <v>0.5501952000000001</v>
      </c>
      <c r="G121" s="15">
        <f t="shared" si="6"/>
        <v>30.60786333333333</v>
      </c>
      <c r="H121" s="76">
        <f t="shared" si="7"/>
        <v>16.840299488256</v>
      </c>
      <c r="I121" s="2" t="s">
        <v>126</v>
      </c>
      <c r="J121" s="76">
        <v>42.30061</v>
      </c>
      <c r="K121" s="76">
        <v>19.0454</v>
      </c>
      <c r="L121" s="76">
        <v>30.47758</v>
      </c>
      <c r="M121" s="11"/>
      <c r="N121" s="11"/>
    </row>
    <row r="122" spans="2:14" ht="24">
      <c r="B122" s="2">
        <v>32</v>
      </c>
      <c r="C122" s="86">
        <v>22340</v>
      </c>
      <c r="D122" s="1">
        <v>347.502</v>
      </c>
      <c r="E122" s="1">
        <v>6.206</v>
      </c>
      <c r="F122" s="76">
        <f t="shared" si="8"/>
        <v>0.5361984000000001</v>
      </c>
      <c r="G122" s="15">
        <f t="shared" si="6"/>
        <v>38.309963333333336</v>
      </c>
      <c r="H122" s="76">
        <f t="shared" si="7"/>
        <v>20.541741043392005</v>
      </c>
      <c r="I122" s="2" t="s">
        <v>127</v>
      </c>
      <c r="J122" s="76">
        <v>38.13155</v>
      </c>
      <c r="K122" s="76">
        <v>41.98843</v>
      </c>
      <c r="L122" s="76">
        <v>34.80991</v>
      </c>
      <c r="M122" s="11"/>
      <c r="N122" s="11"/>
    </row>
    <row r="123" spans="2:14" ht="24">
      <c r="B123" s="2">
        <v>33</v>
      </c>
      <c r="C123" s="86">
        <v>22361</v>
      </c>
      <c r="D123" s="1">
        <v>347.392</v>
      </c>
      <c r="E123" s="1">
        <v>5.729</v>
      </c>
      <c r="F123" s="76">
        <f t="shared" si="8"/>
        <v>0.4949856</v>
      </c>
      <c r="G123" s="15">
        <f t="shared" si="6"/>
        <v>14.677346666666665</v>
      </c>
      <c r="H123" s="76">
        <f t="shared" si="7"/>
        <v>7.265075246207999</v>
      </c>
      <c r="I123" s="2" t="s">
        <v>128</v>
      </c>
      <c r="J123" s="76">
        <v>2.32034</v>
      </c>
      <c r="K123" s="76">
        <v>14.18908</v>
      </c>
      <c r="L123" s="76">
        <v>27.52262</v>
      </c>
      <c r="M123" s="11"/>
      <c r="N123" s="11"/>
    </row>
    <row r="124" spans="2:14" s="139" customFormat="1" ht="24.75" thickBot="1">
      <c r="B124" s="140">
        <v>34</v>
      </c>
      <c r="C124" s="141">
        <v>22369</v>
      </c>
      <c r="D124" s="139">
        <v>347.352</v>
      </c>
      <c r="E124" s="139">
        <v>5.402</v>
      </c>
      <c r="F124" s="142">
        <f t="shared" si="8"/>
        <v>0.46673280000000006</v>
      </c>
      <c r="G124" s="142">
        <f t="shared" si="6"/>
        <v>19.410600000000002</v>
      </c>
      <c r="H124" s="142">
        <f t="shared" si="7"/>
        <v>9.059563687680003</v>
      </c>
      <c r="I124" s="140" t="s">
        <v>129</v>
      </c>
      <c r="J124" s="142">
        <v>24.26764</v>
      </c>
      <c r="K124" s="142">
        <v>9.73642</v>
      </c>
      <c r="L124" s="142">
        <v>24.22774</v>
      </c>
      <c r="M124" s="145"/>
      <c r="N124" s="145"/>
    </row>
    <row r="125" spans="2:14" ht="24">
      <c r="B125" s="12">
        <v>1</v>
      </c>
      <c r="C125" s="86">
        <v>22376</v>
      </c>
      <c r="D125" s="1">
        <v>347.392</v>
      </c>
      <c r="E125" s="1">
        <v>6.007</v>
      </c>
      <c r="F125" s="76">
        <f t="shared" si="8"/>
        <v>0.5190048</v>
      </c>
      <c r="G125" s="15">
        <f t="shared" si="6"/>
        <v>83.75554</v>
      </c>
      <c r="H125" s="76">
        <f t="shared" si="7"/>
        <v>43.469527286592005</v>
      </c>
      <c r="I125" s="12" t="s">
        <v>104</v>
      </c>
      <c r="J125" s="76">
        <v>81.04299</v>
      </c>
      <c r="K125" s="76">
        <v>91.69126</v>
      </c>
      <c r="L125" s="76">
        <v>78.53237</v>
      </c>
      <c r="M125" s="11"/>
      <c r="N125" s="11"/>
    </row>
    <row r="126" spans="2:14" ht="24">
      <c r="B126" s="12">
        <v>2</v>
      </c>
      <c r="C126" s="86">
        <v>22395</v>
      </c>
      <c r="D126" s="1">
        <v>347.352</v>
      </c>
      <c r="E126" s="1">
        <v>5.556</v>
      </c>
      <c r="F126" s="76">
        <f t="shared" si="8"/>
        <v>0.48003840000000003</v>
      </c>
      <c r="G126" s="15">
        <f t="shared" si="6"/>
        <v>83.27570333333334</v>
      </c>
      <c r="H126" s="76">
        <f t="shared" si="7"/>
        <v>39.97553538700801</v>
      </c>
      <c r="I126" s="12" t="s">
        <v>105</v>
      </c>
      <c r="J126" s="76">
        <v>87.96886</v>
      </c>
      <c r="K126" s="76">
        <v>79.76519</v>
      </c>
      <c r="L126" s="76">
        <v>82.09306</v>
      </c>
      <c r="M126" s="11"/>
      <c r="N126" s="11"/>
    </row>
    <row r="127" spans="2:14" ht="24">
      <c r="B127" s="12">
        <v>3</v>
      </c>
      <c r="C127" s="86">
        <v>22411</v>
      </c>
      <c r="D127" s="1">
        <v>347.392</v>
      </c>
      <c r="E127" s="1">
        <v>9.057</v>
      </c>
      <c r="F127" s="76">
        <f t="shared" si="8"/>
        <v>0.7825248</v>
      </c>
      <c r="G127" s="15">
        <f t="shared" si="6"/>
        <v>62.94393</v>
      </c>
      <c r="H127" s="76">
        <f t="shared" si="7"/>
        <v>49.255186234464006</v>
      </c>
      <c r="I127" s="12" t="s">
        <v>106</v>
      </c>
      <c r="J127" s="76">
        <v>55.06987</v>
      </c>
      <c r="K127" s="76">
        <v>77.88386</v>
      </c>
      <c r="L127" s="76">
        <v>55.87806</v>
      </c>
      <c r="M127" s="11"/>
      <c r="N127" s="11"/>
    </row>
    <row r="128" spans="2:14" ht="24">
      <c r="B128" s="12">
        <v>4</v>
      </c>
      <c r="C128" s="86">
        <v>22422</v>
      </c>
      <c r="D128" s="1">
        <v>347.552</v>
      </c>
      <c r="E128" s="1">
        <v>9.853</v>
      </c>
      <c r="F128" s="76">
        <f t="shared" si="8"/>
        <v>0.8512992</v>
      </c>
      <c r="G128" s="15">
        <f t="shared" si="6"/>
        <v>54.74373333333333</v>
      </c>
      <c r="H128" s="76">
        <f t="shared" si="7"/>
        <v>46.60329639168</v>
      </c>
      <c r="I128" s="12" t="s">
        <v>107</v>
      </c>
      <c r="J128" s="76">
        <v>59.46272</v>
      </c>
      <c r="K128" s="76">
        <v>47.35896</v>
      </c>
      <c r="L128" s="76">
        <v>57.40952</v>
      </c>
      <c r="M128" s="11"/>
      <c r="N128" s="11"/>
    </row>
    <row r="129" spans="2:14" ht="24">
      <c r="B129" s="12">
        <v>5</v>
      </c>
      <c r="C129" s="86">
        <v>22444</v>
      </c>
      <c r="D129" s="1">
        <v>347.942</v>
      </c>
      <c r="E129" s="1">
        <v>20.602</v>
      </c>
      <c r="F129" s="76">
        <f t="shared" si="8"/>
        <v>1.7800128000000002</v>
      </c>
      <c r="G129" s="15">
        <f t="shared" si="6"/>
        <v>70.01070333333332</v>
      </c>
      <c r="H129" s="76">
        <f t="shared" si="7"/>
        <v>124.619948070336</v>
      </c>
      <c r="I129" s="12" t="s">
        <v>99</v>
      </c>
      <c r="J129" s="76">
        <v>77.30594</v>
      </c>
      <c r="K129" s="76">
        <v>59.73594</v>
      </c>
      <c r="L129" s="76">
        <v>72.99023</v>
      </c>
      <c r="M129" s="11"/>
      <c r="N129" s="11"/>
    </row>
    <row r="130" spans="2:14" ht="24">
      <c r="B130" s="12">
        <v>6</v>
      </c>
      <c r="C130" s="86">
        <v>22450</v>
      </c>
      <c r="D130" s="1">
        <v>347.532</v>
      </c>
      <c r="E130" s="1">
        <v>9.057</v>
      </c>
      <c r="F130" s="76">
        <f t="shared" si="8"/>
        <v>0.7825248</v>
      </c>
      <c r="G130" s="15">
        <f t="shared" si="6"/>
        <v>66.76840333333334</v>
      </c>
      <c r="H130" s="76">
        <f t="shared" si="7"/>
        <v>52.247931464736006</v>
      </c>
      <c r="I130" s="12" t="s">
        <v>100</v>
      </c>
      <c r="J130" s="76">
        <v>65.06861</v>
      </c>
      <c r="K130" s="76">
        <v>73.51036</v>
      </c>
      <c r="L130" s="76">
        <v>61.72624</v>
      </c>
      <c r="M130" s="11"/>
      <c r="N130" s="11"/>
    </row>
    <row r="131" spans="2:14" ht="24">
      <c r="B131" s="12">
        <v>7</v>
      </c>
      <c r="C131" s="86">
        <v>22467</v>
      </c>
      <c r="D131" s="1">
        <v>347.732</v>
      </c>
      <c r="E131" s="1">
        <v>7.682</v>
      </c>
      <c r="F131" s="76">
        <f t="shared" si="8"/>
        <v>0.6637248000000001</v>
      </c>
      <c r="G131" s="15">
        <f t="shared" si="6"/>
        <v>571.84282</v>
      </c>
      <c r="H131" s="76">
        <f t="shared" si="7"/>
        <v>379.54626133593604</v>
      </c>
      <c r="I131" s="12" t="s">
        <v>50</v>
      </c>
      <c r="J131" s="76">
        <v>567.23522</v>
      </c>
      <c r="K131" s="76">
        <v>561.37317</v>
      </c>
      <c r="L131" s="76">
        <v>586.92007</v>
      </c>
      <c r="M131" s="11"/>
      <c r="N131" s="11"/>
    </row>
    <row r="132" spans="2:14" ht="24">
      <c r="B132" s="12">
        <v>8</v>
      </c>
      <c r="C132" s="86">
        <v>22480</v>
      </c>
      <c r="D132" s="1">
        <v>347.932</v>
      </c>
      <c r="E132" s="1">
        <v>20.093</v>
      </c>
      <c r="F132" s="76">
        <f t="shared" si="8"/>
        <v>1.7360352000000001</v>
      </c>
      <c r="G132" s="15">
        <f t="shared" si="6"/>
        <v>590.2371033333333</v>
      </c>
      <c r="H132" s="76">
        <f t="shared" si="7"/>
        <v>1024.672387732704</v>
      </c>
      <c r="I132" s="12" t="s">
        <v>51</v>
      </c>
      <c r="J132" s="76">
        <v>585.6554</v>
      </c>
      <c r="K132" s="76">
        <v>593.45868</v>
      </c>
      <c r="L132" s="76">
        <v>591.59723</v>
      </c>
      <c r="M132" s="11"/>
      <c r="N132" s="11"/>
    </row>
    <row r="133" spans="2:14" ht="24">
      <c r="B133" s="12">
        <v>9</v>
      </c>
      <c r="C133" s="86">
        <v>22487</v>
      </c>
      <c r="D133" s="1">
        <v>348.052</v>
      </c>
      <c r="E133" s="1">
        <v>22.136</v>
      </c>
      <c r="F133" s="76">
        <f t="shared" si="8"/>
        <v>1.9125504</v>
      </c>
      <c r="G133" s="15">
        <f t="shared" si="6"/>
        <v>356.63987333333336</v>
      </c>
      <c r="H133" s="76">
        <f t="shared" si="7"/>
        <v>682.091732399616</v>
      </c>
      <c r="I133" s="12" t="s">
        <v>52</v>
      </c>
      <c r="J133" s="76">
        <v>369.71084</v>
      </c>
      <c r="K133" s="76">
        <v>354.32612</v>
      </c>
      <c r="L133" s="76">
        <v>345.88266</v>
      </c>
      <c r="M133" s="11"/>
      <c r="N133" s="11"/>
    </row>
    <row r="134" spans="2:14" ht="24">
      <c r="B134" s="12">
        <v>10</v>
      </c>
      <c r="C134" s="86">
        <v>22494</v>
      </c>
      <c r="D134" s="1">
        <v>348.032</v>
      </c>
      <c r="E134" s="1">
        <v>21.564</v>
      </c>
      <c r="F134" s="76">
        <f t="shared" si="8"/>
        <v>1.8631296000000002</v>
      </c>
      <c r="G134" s="15">
        <f t="shared" si="6"/>
        <v>231.24025666666668</v>
      </c>
      <c r="H134" s="76">
        <f t="shared" si="7"/>
        <v>430.8305669072641</v>
      </c>
      <c r="I134" s="12" t="s">
        <v>53</v>
      </c>
      <c r="J134" s="76">
        <v>242.68806</v>
      </c>
      <c r="K134" s="76">
        <v>209.31862</v>
      </c>
      <c r="L134" s="76">
        <v>241.71409</v>
      </c>
      <c r="M134" s="11"/>
      <c r="N134" s="11"/>
    </row>
    <row r="135" spans="2:14" ht="24">
      <c r="B135" s="12">
        <v>11</v>
      </c>
      <c r="C135" s="86">
        <v>22502</v>
      </c>
      <c r="D135" s="1">
        <v>347.832</v>
      </c>
      <c r="E135" s="1">
        <v>20.365</v>
      </c>
      <c r="F135" s="76">
        <f t="shared" si="8"/>
        <v>1.759536</v>
      </c>
      <c r="G135" s="15">
        <f t="shared" si="6"/>
        <v>254.65818666666667</v>
      </c>
      <c r="H135" s="76">
        <f t="shared" si="7"/>
        <v>448.08024713471997</v>
      </c>
      <c r="I135" s="12" t="s">
        <v>54</v>
      </c>
      <c r="J135" s="76">
        <v>254.96161</v>
      </c>
      <c r="K135" s="76">
        <v>248.35911</v>
      </c>
      <c r="L135" s="76">
        <v>260.65384</v>
      </c>
      <c r="M135" s="11"/>
      <c r="N135" s="11"/>
    </row>
    <row r="136" spans="2:14" ht="24">
      <c r="B136" s="12">
        <v>12</v>
      </c>
      <c r="C136" s="86">
        <v>22511</v>
      </c>
      <c r="D136" s="1">
        <v>351.567</v>
      </c>
      <c r="E136" s="1">
        <v>257.688</v>
      </c>
      <c r="F136" s="76">
        <f t="shared" si="8"/>
        <v>22.2642432</v>
      </c>
      <c r="G136" s="15">
        <f t="shared" si="6"/>
        <v>243.25131</v>
      </c>
      <c r="H136" s="76">
        <f t="shared" si="7"/>
        <v>5415.806324558592</v>
      </c>
      <c r="I136" s="12" t="s">
        <v>55</v>
      </c>
      <c r="J136" s="76">
        <v>234.15776</v>
      </c>
      <c r="K136" s="76">
        <v>257.45765</v>
      </c>
      <c r="L136" s="76">
        <v>238.13852</v>
      </c>
      <c r="M136" s="11"/>
      <c r="N136" s="11"/>
    </row>
    <row r="137" spans="2:14" ht="24">
      <c r="B137" s="12">
        <v>13</v>
      </c>
      <c r="C137" s="86">
        <v>22527</v>
      </c>
      <c r="D137" s="1">
        <v>348.102</v>
      </c>
      <c r="E137" s="1">
        <v>23.635</v>
      </c>
      <c r="F137" s="76">
        <f t="shared" si="8"/>
        <v>2.0420640000000003</v>
      </c>
      <c r="G137" s="15">
        <f t="shared" si="6"/>
        <v>171.22053666666667</v>
      </c>
      <c r="H137" s="76">
        <f t="shared" si="7"/>
        <v>349.64329398768007</v>
      </c>
      <c r="I137" s="12" t="s">
        <v>56</v>
      </c>
      <c r="J137" s="76">
        <v>186.69009</v>
      </c>
      <c r="K137" s="76">
        <v>167.3441</v>
      </c>
      <c r="L137" s="76">
        <v>159.62742</v>
      </c>
      <c r="M137" s="11"/>
      <c r="N137" s="11"/>
    </row>
    <row r="138" spans="2:14" ht="24">
      <c r="B138" s="12">
        <v>14</v>
      </c>
      <c r="C138" s="86">
        <v>22535</v>
      </c>
      <c r="D138" s="1">
        <v>348.372</v>
      </c>
      <c r="E138" s="1">
        <v>40.827</v>
      </c>
      <c r="F138" s="76">
        <f t="shared" si="8"/>
        <v>3.5274528</v>
      </c>
      <c r="G138" s="15">
        <f t="shared" si="6"/>
        <v>731.4217199999999</v>
      </c>
      <c r="H138" s="76">
        <f t="shared" si="7"/>
        <v>2580.0555941948155</v>
      </c>
      <c r="I138" s="12" t="s">
        <v>57</v>
      </c>
      <c r="J138" s="76">
        <v>876.5653</v>
      </c>
      <c r="K138" s="76">
        <v>634.796</v>
      </c>
      <c r="L138" s="76">
        <v>682.90386</v>
      </c>
      <c r="M138" s="11"/>
      <c r="N138" s="11"/>
    </row>
    <row r="139" spans="2:14" ht="24">
      <c r="B139" s="12">
        <v>15</v>
      </c>
      <c r="C139" s="86">
        <v>22544</v>
      </c>
      <c r="D139" s="1">
        <v>348.842</v>
      </c>
      <c r="E139" s="1">
        <v>45.648</v>
      </c>
      <c r="F139" s="76">
        <f t="shared" si="8"/>
        <v>3.9439872000000005</v>
      </c>
      <c r="G139" s="15">
        <f t="shared" si="6"/>
        <v>731.11677</v>
      </c>
      <c r="H139" s="76">
        <f t="shared" si="7"/>
        <v>2883.515182585344</v>
      </c>
      <c r="I139" s="12" t="s">
        <v>58</v>
      </c>
      <c r="J139" s="76">
        <v>793.48125</v>
      </c>
      <c r="K139" s="76">
        <v>794.91087</v>
      </c>
      <c r="L139" s="76">
        <v>604.95819</v>
      </c>
      <c r="M139" s="11"/>
      <c r="N139" s="11"/>
    </row>
    <row r="140" spans="2:14" ht="24">
      <c r="B140" s="2">
        <v>16</v>
      </c>
      <c r="C140" s="86">
        <v>22555</v>
      </c>
      <c r="D140" s="1">
        <v>348.552</v>
      </c>
      <c r="E140" s="1">
        <v>23.635</v>
      </c>
      <c r="F140" s="76">
        <f t="shared" si="8"/>
        <v>2.0420640000000003</v>
      </c>
      <c r="G140" s="15">
        <f t="shared" si="6"/>
        <v>97.73285666666668</v>
      </c>
      <c r="H140" s="76">
        <f t="shared" si="7"/>
        <v>199.57674821616004</v>
      </c>
      <c r="I140" s="2" t="s">
        <v>59</v>
      </c>
      <c r="J140" s="76">
        <v>116.7578</v>
      </c>
      <c r="K140" s="76">
        <v>82.9989</v>
      </c>
      <c r="L140" s="76">
        <v>93.44187</v>
      </c>
      <c r="M140" s="11"/>
      <c r="N140" s="11"/>
    </row>
    <row r="141" spans="2:14" ht="24">
      <c r="B141" s="2">
        <v>17</v>
      </c>
      <c r="C141" s="86">
        <v>22572</v>
      </c>
      <c r="D141" s="1">
        <v>348.232</v>
      </c>
      <c r="E141" s="1">
        <v>26.025</v>
      </c>
      <c r="F141" s="76">
        <f t="shared" si="8"/>
        <v>2.24856</v>
      </c>
      <c r="G141" s="15">
        <f t="shared" si="6"/>
        <v>102.61874</v>
      </c>
      <c r="H141" s="76">
        <f t="shared" si="7"/>
        <v>230.7443940144</v>
      </c>
      <c r="I141" s="2" t="s">
        <v>60</v>
      </c>
      <c r="J141" s="76">
        <v>118.67462</v>
      </c>
      <c r="K141" s="76">
        <v>102.3694</v>
      </c>
      <c r="L141" s="76">
        <v>86.8122</v>
      </c>
      <c r="M141" s="11"/>
      <c r="N141" s="11"/>
    </row>
    <row r="142" spans="2:14" ht="24">
      <c r="B142" s="2">
        <v>18</v>
      </c>
      <c r="C142" s="86">
        <v>22584</v>
      </c>
      <c r="D142" s="1">
        <v>348.272</v>
      </c>
      <c r="E142" s="1">
        <v>38.237</v>
      </c>
      <c r="F142" s="76">
        <f t="shared" si="8"/>
        <v>3.3036768000000003</v>
      </c>
      <c r="G142" s="15">
        <f t="shared" si="6"/>
        <v>515.55699</v>
      </c>
      <c r="H142" s="76">
        <f t="shared" si="7"/>
        <v>1703.2336669408323</v>
      </c>
      <c r="I142" s="2" t="s">
        <v>61</v>
      </c>
      <c r="J142" s="76">
        <v>409.04464</v>
      </c>
      <c r="K142" s="76">
        <v>570.15059</v>
      </c>
      <c r="L142" s="76">
        <v>567.47574</v>
      </c>
      <c r="M142" s="11"/>
      <c r="N142" s="11"/>
    </row>
    <row r="143" spans="2:14" ht="24">
      <c r="B143" s="2">
        <v>19</v>
      </c>
      <c r="C143" s="86">
        <v>22590</v>
      </c>
      <c r="D143" s="1">
        <v>348.102</v>
      </c>
      <c r="E143" s="1">
        <v>22.287</v>
      </c>
      <c r="F143" s="76">
        <f t="shared" si="8"/>
        <v>1.9255968</v>
      </c>
      <c r="G143" s="15">
        <f t="shared" si="6"/>
        <v>15.918193333333333</v>
      </c>
      <c r="H143" s="76">
        <f t="shared" si="7"/>
        <v>30.652022144448</v>
      </c>
      <c r="I143" s="2" t="s">
        <v>62</v>
      </c>
      <c r="J143" s="76">
        <v>18.061</v>
      </c>
      <c r="K143" s="76">
        <v>23.04752</v>
      </c>
      <c r="L143" s="76">
        <v>6.64606</v>
      </c>
      <c r="M143" s="11"/>
      <c r="N143" s="11"/>
    </row>
    <row r="144" spans="2:14" ht="24">
      <c r="B144" s="2">
        <v>20</v>
      </c>
      <c r="C144" s="86">
        <v>22598</v>
      </c>
      <c r="D144" s="1">
        <v>348.202</v>
      </c>
      <c r="E144" s="1">
        <v>25.183</v>
      </c>
      <c r="F144" s="76">
        <f t="shared" si="8"/>
        <v>2.1758112</v>
      </c>
      <c r="G144" s="15">
        <f t="shared" si="6"/>
        <v>20.253556666666665</v>
      </c>
      <c r="H144" s="76">
        <f t="shared" si="7"/>
        <v>44.067915435168</v>
      </c>
      <c r="I144" s="2" t="s">
        <v>108</v>
      </c>
      <c r="J144" s="76">
        <v>21.5427</v>
      </c>
      <c r="K144" s="76">
        <v>18.28974</v>
      </c>
      <c r="L144" s="76">
        <v>20.92823</v>
      </c>
      <c r="M144" s="11"/>
      <c r="N144" s="11"/>
    </row>
    <row r="145" spans="2:14" ht="24">
      <c r="B145" s="2">
        <v>21</v>
      </c>
      <c r="C145" s="86">
        <v>22606</v>
      </c>
      <c r="D145" s="1">
        <v>348.032</v>
      </c>
      <c r="E145" s="1">
        <v>20.286</v>
      </c>
      <c r="F145" s="76">
        <f t="shared" si="8"/>
        <v>1.7527104000000002</v>
      </c>
      <c r="G145" s="15">
        <f t="shared" si="6"/>
        <v>20.32675</v>
      </c>
      <c r="H145" s="76">
        <f t="shared" si="7"/>
        <v>35.62690612320001</v>
      </c>
      <c r="I145" s="2" t="s">
        <v>109</v>
      </c>
      <c r="J145" s="76">
        <v>16.10057</v>
      </c>
      <c r="K145" s="76">
        <v>29.50474</v>
      </c>
      <c r="L145" s="76">
        <v>15.37494</v>
      </c>
      <c r="M145" s="11"/>
      <c r="N145" s="11"/>
    </row>
    <row r="146" spans="2:14" ht="24">
      <c r="B146" s="2">
        <v>22</v>
      </c>
      <c r="C146" s="86">
        <v>22618</v>
      </c>
      <c r="D146" s="1">
        <v>347.942</v>
      </c>
      <c r="E146" s="1">
        <v>19.766</v>
      </c>
      <c r="F146" s="76">
        <f t="shared" si="8"/>
        <v>1.7077824</v>
      </c>
      <c r="G146" s="15">
        <f t="shared" si="6"/>
        <v>34.71135666666667</v>
      </c>
      <c r="H146" s="76">
        <f t="shared" si="7"/>
        <v>59.279443995456</v>
      </c>
      <c r="I146" s="2" t="s">
        <v>110</v>
      </c>
      <c r="J146" s="76">
        <v>35.14188</v>
      </c>
      <c r="K146" s="76">
        <v>48.9543</v>
      </c>
      <c r="L146" s="76">
        <v>20.03789</v>
      </c>
      <c r="M146" s="11"/>
      <c r="N146" s="11"/>
    </row>
    <row r="147" spans="2:14" ht="24">
      <c r="B147" s="2">
        <v>23</v>
      </c>
      <c r="C147" s="86">
        <v>22628</v>
      </c>
      <c r="D147" s="1">
        <v>347.932</v>
      </c>
      <c r="E147" s="1">
        <v>19.772</v>
      </c>
      <c r="F147" s="76">
        <f t="shared" si="8"/>
        <v>1.7083008</v>
      </c>
      <c r="G147" s="15">
        <f t="shared" si="6"/>
        <v>11.803406666666667</v>
      </c>
      <c r="H147" s="76">
        <f t="shared" si="7"/>
        <v>20.163769051392002</v>
      </c>
      <c r="I147" s="2" t="s">
        <v>111</v>
      </c>
      <c r="J147" s="76">
        <v>18.53481</v>
      </c>
      <c r="K147" s="76">
        <v>3.43984</v>
      </c>
      <c r="L147" s="76">
        <v>13.43557</v>
      </c>
      <c r="M147" s="11"/>
      <c r="N147" s="11"/>
    </row>
    <row r="148" spans="2:14" ht="24">
      <c r="B148" s="2">
        <v>24</v>
      </c>
      <c r="C148" s="86">
        <v>22648</v>
      </c>
      <c r="D148" s="1">
        <v>347.752</v>
      </c>
      <c r="E148" s="1">
        <v>8.501</v>
      </c>
      <c r="F148" s="76">
        <f t="shared" si="8"/>
        <v>0.7344864</v>
      </c>
      <c r="G148" s="15">
        <f t="shared" si="6"/>
        <v>228.77444</v>
      </c>
      <c r="H148" s="76">
        <f t="shared" si="7"/>
        <v>168.031714847616</v>
      </c>
      <c r="I148" s="2" t="s">
        <v>112</v>
      </c>
      <c r="J148" s="76">
        <v>243.19108</v>
      </c>
      <c r="K148" s="76">
        <v>232.55814</v>
      </c>
      <c r="L148" s="76">
        <v>210.5741</v>
      </c>
      <c r="M148" s="11"/>
      <c r="N148" s="11"/>
    </row>
    <row r="149" spans="2:14" ht="24">
      <c r="B149" s="2">
        <v>25</v>
      </c>
      <c r="C149" s="86">
        <v>22655</v>
      </c>
      <c r="D149" s="1">
        <v>348.192</v>
      </c>
      <c r="E149" s="1">
        <v>23.089</v>
      </c>
      <c r="F149" s="76">
        <f t="shared" si="8"/>
        <v>1.9948896</v>
      </c>
      <c r="G149" s="15">
        <f t="shared" si="6"/>
        <v>193.59393333333333</v>
      </c>
      <c r="H149" s="76">
        <f t="shared" si="7"/>
        <v>386.19852422976</v>
      </c>
      <c r="I149" s="2" t="s">
        <v>113</v>
      </c>
      <c r="J149" s="76">
        <v>165.53067</v>
      </c>
      <c r="K149" s="76">
        <v>186.446</v>
      </c>
      <c r="L149" s="76">
        <v>228.80513</v>
      </c>
      <c r="M149" s="11"/>
      <c r="N149" s="11"/>
    </row>
    <row r="150" spans="2:14" ht="24">
      <c r="B150" s="2">
        <v>26</v>
      </c>
      <c r="C150" s="86">
        <v>22681</v>
      </c>
      <c r="D150" s="1">
        <v>347.602</v>
      </c>
      <c r="E150" s="1">
        <v>6.9</v>
      </c>
      <c r="F150" s="76">
        <f t="shared" si="8"/>
        <v>0.59616</v>
      </c>
      <c r="G150" s="15">
        <f t="shared" si="6"/>
        <v>67.03368333333333</v>
      </c>
      <c r="H150" s="76">
        <f t="shared" si="7"/>
        <v>39.962800656</v>
      </c>
      <c r="I150" s="2" t="s">
        <v>114</v>
      </c>
      <c r="J150" s="76">
        <v>70.23599</v>
      </c>
      <c r="K150" s="76">
        <v>56.57617</v>
      </c>
      <c r="L150" s="76">
        <v>74.28889</v>
      </c>
      <c r="M150" s="11"/>
      <c r="N150" s="11"/>
    </row>
    <row r="151" spans="2:14" ht="24">
      <c r="B151" s="2">
        <v>27</v>
      </c>
      <c r="C151" s="86">
        <v>22689</v>
      </c>
      <c r="D151" s="1">
        <v>347.552</v>
      </c>
      <c r="E151" s="1">
        <v>6.52</v>
      </c>
      <c r="F151" s="76">
        <f t="shared" si="8"/>
        <v>0.5633279999999999</v>
      </c>
      <c r="G151" s="15">
        <f t="shared" si="6"/>
        <v>56.83972666666667</v>
      </c>
      <c r="H151" s="76">
        <f t="shared" si="7"/>
        <v>32.01940954368</v>
      </c>
      <c r="I151" s="2" t="s">
        <v>115</v>
      </c>
      <c r="J151" s="76">
        <v>71.97323</v>
      </c>
      <c r="K151" s="76">
        <v>49.77955</v>
      </c>
      <c r="L151" s="76">
        <v>48.7664</v>
      </c>
      <c r="M151" s="11"/>
      <c r="N151" s="11"/>
    </row>
    <row r="152" spans="2:14" ht="24">
      <c r="B152" s="2">
        <v>28</v>
      </c>
      <c r="C152" s="86">
        <v>22698</v>
      </c>
      <c r="D152" s="1">
        <v>347.492</v>
      </c>
      <c r="E152" s="1">
        <v>5.495</v>
      </c>
      <c r="F152" s="76">
        <f t="shared" si="8"/>
        <v>0.474768</v>
      </c>
      <c r="G152" s="15">
        <f t="shared" si="6"/>
        <v>89.26004233333333</v>
      </c>
      <c r="H152" s="76">
        <f t="shared" si="7"/>
        <v>42.377811778512005</v>
      </c>
      <c r="I152" s="2" t="s">
        <v>116</v>
      </c>
      <c r="J152" s="76">
        <v>105.923577</v>
      </c>
      <c r="K152" s="76">
        <v>92.23398</v>
      </c>
      <c r="L152" s="76">
        <v>69.62257</v>
      </c>
      <c r="M152" s="11"/>
      <c r="N152" s="11"/>
    </row>
    <row r="153" spans="2:14" ht="24">
      <c r="B153" s="2">
        <v>29</v>
      </c>
      <c r="C153" s="86">
        <v>22717</v>
      </c>
      <c r="D153" s="1">
        <v>347.402</v>
      </c>
      <c r="E153" s="1">
        <v>4.327</v>
      </c>
      <c r="F153" s="76">
        <f t="shared" si="8"/>
        <v>0.37385280000000004</v>
      </c>
      <c r="G153" s="15">
        <f t="shared" si="6"/>
        <v>10.379313333333334</v>
      </c>
      <c r="H153" s="76">
        <f t="shared" si="7"/>
        <v>3.8803353517440007</v>
      </c>
      <c r="I153" s="2" t="s">
        <v>117</v>
      </c>
      <c r="J153" s="76">
        <v>6.19905</v>
      </c>
      <c r="K153" s="76">
        <v>5.10621</v>
      </c>
      <c r="L153" s="76">
        <v>19.83268</v>
      </c>
      <c r="M153" s="11"/>
      <c r="N153" s="11"/>
    </row>
    <row r="154" spans="2:14" s="139" customFormat="1" ht="24.75" thickBot="1">
      <c r="B154" s="140">
        <v>30</v>
      </c>
      <c r="C154" s="141">
        <v>22725</v>
      </c>
      <c r="D154" s="139">
        <v>347.352</v>
      </c>
      <c r="E154" s="139">
        <v>3.557</v>
      </c>
      <c r="F154" s="142">
        <f t="shared" si="8"/>
        <v>0.3073248</v>
      </c>
      <c r="G154" s="142">
        <f t="shared" si="6"/>
        <v>4.619033333333333</v>
      </c>
      <c r="H154" s="142">
        <f t="shared" si="7"/>
        <v>1.4195434953600001</v>
      </c>
      <c r="I154" s="140" t="s">
        <v>125</v>
      </c>
      <c r="J154" s="142">
        <v>8.09061</v>
      </c>
      <c r="K154" s="142">
        <v>5.76649</v>
      </c>
      <c r="L154" s="142">
        <v>0</v>
      </c>
      <c r="M154" s="145"/>
      <c r="N154" s="145"/>
    </row>
    <row r="155" spans="7:14" ht="24">
      <c r="G155" s="15"/>
      <c r="I155" s="2"/>
      <c r="M155" s="11"/>
      <c r="N155" s="11"/>
    </row>
    <row r="156" spans="7:14" ht="24">
      <c r="G156" s="15"/>
      <c r="I156" s="2"/>
      <c r="M156" s="11"/>
      <c r="N156" s="11"/>
    </row>
    <row r="157" spans="7:14" ht="24">
      <c r="G157" s="15"/>
      <c r="I157" s="2"/>
      <c r="M157" s="11"/>
      <c r="N157" s="11"/>
    </row>
    <row r="158" spans="2:14" ht="24">
      <c r="B158" s="12"/>
      <c r="G158" s="15"/>
      <c r="I158" s="12"/>
      <c r="M158" s="11"/>
      <c r="N158" s="11"/>
    </row>
    <row r="159" spans="7:14" ht="24">
      <c r="G159" s="15"/>
      <c r="M159" s="11"/>
      <c r="N159" s="11"/>
    </row>
    <row r="160" spans="7:14" ht="24">
      <c r="G160" s="15"/>
      <c r="M160" s="11"/>
      <c r="N160" s="11"/>
    </row>
    <row r="161" spans="7:14" ht="24">
      <c r="G161" s="15"/>
      <c r="M161" s="11"/>
      <c r="N161" s="11"/>
    </row>
    <row r="162" spans="7:14" ht="24">
      <c r="G162" s="15"/>
      <c r="M162" s="11"/>
      <c r="N162" s="11"/>
    </row>
    <row r="163" spans="7:14" ht="24">
      <c r="G163" s="15"/>
      <c r="M163" s="11"/>
      <c r="N163" s="11"/>
    </row>
    <row r="164" spans="7:14" ht="24">
      <c r="G164" s="15"/>
      <c r="M164" s="11"/>
      <c r="N164" s="11"/>
    </row>
    <row r="165" spans="7:14" ht="24">
      <c r="G165" s="15"/>
      <c r="M165" s="11"/>
      <c r="N165" s="11"/>
    </row>
    <row r="166" ht="24">
      <c r="G166" s="15"/>
    </row>
    <row r="167" ht="24">
      <c r="G167" s="15"/>
    </row>
    <row r="168" ht="24">
      <c r="G168" s="15"/>
    </row>
    <row r="169" ht="24">
      <c r="G169" s="15"/>
    </row>
    <row r="170" ht="24">
      <c r="G170" s="15"/>
    </row>
    <row r="171" ht="24">
      <c r="G171" s="15"/>
    </row>
    <row r="172" ht="24">
      <c r="G172" s="15"/>
    </row>
    <row r="173" ht="24">
      <c r="G173" s="15"/>
    </row>
    <row r="174" ht="24">
      <c r="G174" s="15"/>
    </row>
    <row r="175" ht="24">
      <c r="G175" s="15"/>
    </row>
    <row r="176" ht="24">
      <c r="G176" s="15"/>
    </row>
    <row r="177" ht="24">
      <c r="G177" s="15"/>
    </row>
    <row r="178" ht="24">
      <c r="G178" s="15"/>
    </row>
    <row r="179" ht="24">
      <c r="G179" s="15"/>
    </row>
    <row r="180" ht="24">
      <c r="G180" s="15"/>
    </row>
    <row r="181" ht="24">
      <c r="G181" s="15"/>
    </row>
    <row r="182" ht="24">
      <c r="G182" s="15"/>
    </row>
    <row r="183" ht="24">
      <c r="G183" s="15"/>
    </row>
    <row r="184" ht="24">
      <c r="G184" s="15"/>
    </row>
    <row r="185" ht="24">
      <c r="G185" s="15"/>
    </row>
    <row r="186" ht="24">
      <c r="G186" s="15"/>
    </row>
    <row r="187" ht="24">
      <c r="G187" s="15"/>
    </row>
    <row r="188" ht="24">
      <c r="G188" s="15"/>
    </row>
    <row r="189" ht="24">
      <c r="G189" s="15"/>
    </row>
    <row r="190" ht="24">
      <c r="G190" s="15"/>
    </row>
    <row r="191" ht="24">
      <c r="G191" s="15"/>
    </row>
    <row r="192" ht="24">
      <c r="G192" s="15"/>
    </row>
    <row r="193" ht="24">
      <c r="G193" s="15"/>
    </row>
    <row r="194" ht="24">
      <c r="G194" s="15"/>
    </row>
    <row r="195" ht="24">
      <c r="G195" s="15"/>
    </row>
    <row r="196" ht="24">
      <c r="G196" s="15"/>
    </row>
    <row r="197" ht="24">
      <c r="G197" s="15"/>
    </row>
    <row r="198" ht="24">
      <c r="G198" s="15"/>
    </row>
    <row r="199" ht="24">
      <c r="G199" s="15"/>
    </row>
    <row r="200" ht="24">
      <c r="G200" s="15"/>
    </row>
    <row r="201" ht="24">
      <c r="G201" s="15"/>
    </row>
    <row r="202" ht="24">
      <c r="G202" s="15"/>
    </row>
    <row r="203" ht="24">
      <c r="G203" s="15"/>
    </row>
    <row r="204" ht="24">
      <c r="G204" s="15"/>
    </row>
    <row r="205" ht="24">
      <c r="G205" s="15"/>
    </row>
    <row r="206" ht="24">
      <c r="G206" s="15"/>
    </row>
    <row r="207" ht="24">
      <c r="G207" s="15"/>
    </row>
    <row r="208" ht="24">
      <c r="G208" s="15"/>
    </row>
    <row r="209" ht="24">
      <c r="G209" s="15"/>
    </row>
    <row r="210" ht="24">
      <c r="G210" s="15"/>
    </row>
    <row r="211" ht="24">
      <c r="G211" s="15"/>
    </row>
    <row r="212" ht="24">
      <c r="G212" s="15"/>
    </row>
    <row r="213" ht="24">
      <c r="G213" s="15"/>
    </row>
    <row r="214" ht="24">
      <c r="G214" s="15"/>
    </row>
    <row r="215" ht="24">
      <c r="G215" s="15"/>
    </row>
    <row r="216" ht="24">
      <c r="G216" s="15"/>
    </row>
    <row r="217" ht="24">
      <c r="G217" s="15"/>
    </row>
    <row r="218" ht="24">
      <c r="G218" s="15"/>
    </row>
    <row r="219" ht="24">
      <c r="G219" s="15"/>
    </row>
    <row r="220" ht="24">
      <c r="G220" s="15"/>
    </row>
    <row r="221" ht="24">
      <c r="G221" s="15"/>
    </row>
    <row r="222" ht="24">
      <c r="G222" s="15"/>
    </row>
    <row r="223" ht="24">
      <c r="G223" s="15"/>
    </row>
    <row r="224" ht="24">
      <c r="G224" s="15"/>
    </row>
    <row r="225" ht="24">
      <c r="G225" s="15"/>
    </row>
    <row r="226" ht="24">
      <c r="G226" s="15"/>
    </row>
    <row r="227" ht="24">
      <c r="G227" s="15"/>
    </row>
    <row r="228" ht="24">
      <c r="G228" s="15"/>
    </row>
    <row r="229" ht="24">
      <c r="G229" s="15"/>
    </row>
    <row r="230" ht="24">
      <c r="G230" s="15"/>
    </row>
    <row r="231" ht="24">
      <c r="G231" s="15"/>
    </row>
    <row r="232" ht="24">
      <c r="G232" s="15"/>
    </row>
    <row r="233" ht="24">
      <c r="G233" s="15"/>
    </row>
    <row r="234" ht="24">
      <c r="G234" s="15"/>
    </row>
    <row r="235" ht="24">
      <c r="G235" s="15"/>
    </row>
    <row r="236" ht="24">
      <c r="G236" s="15"/>
    </row>
    <row r="237" ht="24">
      <c r="G237" s="15"/>
    </row>
    <row r="238" ht="24">
      <c r="G238" s="15"/>
    </row>
    <row r="239" ht="24">
      <c r="G239" s="15"/>
    </row>
    <row r="240" ht="24">
      <c r="G240" s="15"/>
    </row>
    <row r="241" ht="24">
      <c r="G241" s="15"/>
    </row>
    <row r="242" ht="24">
      <c r="G242" s="15"/>
    </row>
    <row r="243" ht="24">
      <c r="G243" s="15"/>
    </row>
    <row r="244" ht="24">
      <c r="G244" s="15"/>
    </row>
    <row r="245" ht="24">
      <c r="G245" s="15"/>
    </row>
    <row r="246" ht="24">
      <c r="G246" s="15"/>
    </row>
    <row r="247" ht="24">
      <c r="G247" s="15"/>
    </row>
    <row r="248" ht="24">
      <c r="G248" s="15"/>
    </row>
    <row r="249" ht="24">
      <c r="G249" s="15"/>
    </row>
    <row r="250" ht="24">
      <c r="G250" s="15"/>
    </row>
    <row r="251" ht="24">
      <c r="G251" s="15"/>
    </row>
    <row r="252" ht="24">
      <c r="G252" s="15"/>
    </row>
    <row r="253" ht="24">
      <c r="G253" s="15"/>
    </row>
    <row r="254" ht="24">
      <c r="G254" s="15"/>
    </row>
    <row r="255" ht="24">
      <c r="G255" s="15"/>
    </row>
    <row r="256" ht="24">
      <c r="G256" s="15"/>
    </row>
    <row r="257" ht="24">
      <c r="G257" s="15"/>
    </row>
    <row r="258" ht="24">
      <c r="G258" s="15"/>
    </row>
    <row r="259" ht="24">
      <c r="G259" s="15"/>
    </row>
    <row r="260" ht="24">
      <c r="G260" s="15"/>
    </row>
    <row r="261" ht="24">
      <c r="G261" s="15"/>
    </row>
    <row r="262" ht="24">
      <c r="G262" s="15"/>
    </row>
    <row r="263" ht="24">
      <c r="G263" s="15"/>
    </row>
    <row r="264" ht="24">
      <c r="G264" s="15"/>
    </row>
    <row r="265" ht="24">
      <c r="G265" s="15"/>
    </row>
    <row r="266" ht="24">
      <c r="G266" s="15"/>
    </row>
    <row r="267" ht="24">
      <c r="G267" s="15"/>
    </row>
    <row r="268" ht="24">
      <c r="G268" s="15"/>
    </row>
    <row r="269" ht="24">
      <c r="G269" s="15"/>
    </row>
    <row r="270" ht="24">
      <c r="G270" s="15"/>
    </row>
    <row r="271" ht="24">
      <c r="G271" s="15"/>
    </row>
    <row r="272" ht="24">
      <c r="G272" s="15"/>
    </row>
    <row r="273" ht="24">
      <c r="G273" s="15"/>
    </row>
    <row r="274" ht="24">
      <c r="G274" s="15"/>
    </row>
    <row r="275" ht="24">
      <c r="G275" s="15"/>
    </row>
    <row r="276" ht="24">
      <c r="G276" s="15"/>
    </row>
    <row r="277" ht="24">
      <c r="G277" s="15"/>
    </row>
    <row r="278" ht="24">
      <c r="G278" s="15"/>
    </row>
    <row r="279" ht="24">
      <c r="G279" s="15"/>
    </row>
    <row r="280" ht="24">
      <c r="G280" s="15"/>
    </row>
    <row r="281" ht="24">
      <c r="G281" s="15"/>
    </row>
    <row r="282" ht="24">
      <c r="G282" s="15"/>
    </row>
    <row r="283" ht="24">
      <c r="G283" s="15"/>
    </row>
    <row r="284" ht="24">
      <c r="G284" s="15"/>
    </row>
    <row r="285" ht="24">
      <c r="G285" s="15"/>
    </row>
    <row r="286" ht="24">
      <c r="G286" s="15"/>
    </row>
    <row r="287" ht="24">
      <c r="G287" s="15"/>
    </row>
    <row r="288" ht="24">
      <c r="G288" s="15"/>
    </row>
    <row r="289" ht="24">
      <c r="G289" s="15"/>
    </row>
    <row r="290" ht="24">
      <c r="G290" s="15"/>
    </row>
    <row r="291" ht="24">
      <c r="G291" s="15"/>
    </row>
    <row r="292" ht="24">
      <c r="G292" s="15"/>
    </row>
    <row r="293" ht="24">
      <c r="G293" s="15"/>
    </row>
    <row r="294" ht="24">
      <c r="G294" s="15"/>
    </row>
    <row r="295" ht="24">
      <c r="G295" s="15"/>
    </row>
    <row r="296" ht="24">
      <c r="G296" s="15"/>
    </row>
    <row r="297" ht="24">
      <c r="G297" s="15"/>
    </row>
    <row r="298" ht="24">
      <c r="G298" s="15"/>
    </row>
    <row r="299" ht="24">
      <c r="G299" s="15"/>
    </row>
    <row r="300" ht="24">
      <c r="G300" s="15"/>
    </row>
    <row r="301" ht="24">
      <c r="G301" s="15"/>
    </row>
    <row r="302" ht="24">
      <c r="G302" s="15"/>
    </row>
    <row r="303" ht="24">
      <c r="G303" s="15"/>
    </row>
    <row r="304" ht="24">
      <c r="G304" s="15"/>
    </row>
    <row r="305" ht="24">
      <c r="G305" s="15"/>
    </row>
    <row r="306" ht="24">
      <c r="G306" s="15"/>
    </row>
    <row r="307" ht="24">
      <c r="G307" s="15"/>
    </row>
    <row r="308" ht="24">
      <c r="G308" s="15"/>
    </row>
    <row r="309" ht="24">
      <c r="G309" s="15"/>
    </row>
    <row r="310" ht="24">
      <c r="G310" s="15"/>
    </row>
    <row r="311" ht="24">
      <c r="G311" s="15"/>
    </row>
    <row r="312" ht="24">
      <c r="G312" s="15"/>
    </row>
    <row r="313" ht="24">
      <c r="G313" s="15"/>
    </row>
    <row r="314" ht="24">
      <c r="G314" s="15"/>
    </row>
    <row r="315" ht="24">
      <c r="G315" s="15"/>
    </row>
    <row r="316" ht="24">
      <c r="G316" s="15"/>
    </row>
    <row r="317" ht="24">
      <c r="G317" s="15"/>
    </row>
    <row r="318" ht="24">
      <c r="G318" s="15"/>
    </row>
    <row r="319" ht="24">
      <c r="G319" s="15"/>
    </row>
    <row r="320" ht="24">
      <c r="G320" s="15"/>
    </row>
    <row r="321" ht="24">
      <c r="G321" s="15"/>
    </row>
    <row r="322" ht="24">
      <c r="G322" s="15"/>
    </row>
    <row r="323" ht="24">
      <c r="G323" s="15"/>
    </row>
    <row r="324" ht="24">
      <c r="G324" s="15"/>
    </row>
    <row r="325" ht="24">
      <c r="G325" s="15"/>
    </row>
    <row r="326" ht="24">
      <c r="G326" s="15"/>
    </row>
    <row r="327" ht="24">
      <c r="G327" s="15"/>
    </row>
    <row r="328" ht="24">
      <c r="G328" s="15"/>
    </row>
    <row r="329" ht="24">
      <c r="G329" s="15"/>
    </row>
    <row r="330" ht="24">
      <c r="G330" s="15"/>
    </row>
    <row r="331" ht="24">
      <c r="G331" s="15"/>
    </row>
    <row r="332" ht="24">
      <c r="G332" s="15"/>
    </row>
    <row r="333" ht="24">
      <c r="G333" s="15"/>
    </row>
    <row r="334" ht="24">
      <c r="G334" s="15"/>
    </row>
    <row r="335" ht="24">
      <c r="G335" s="15"/>
    </row>
    <row r="336" ht="24">
      <c r="G336" s="15"/>
    </row>
    <row r="337" ht="24">
      <c r="G337" s="15"/>
    </row>
    <row r="338" ht="24">
      <c r="G338" s="15"/>
    </row>
    <row r="339" ht="24">
      <c r="G339" s="15"/>
    </row>
    <row r="340" ht="24">
      <c r="G340" s="15"/>
    </row>
    <row r="341" ht="24">
      <c r="G341" s="15"/>
    </row>
    <row r="342" ht="24">
      <c r="G342" s="15"/>
    </row>
    <row r="343" ht="24">
      <c r="G343" s="15"/>
    </row>
    <row r="344" ht="24">
      <c r="G344" s="15"/>
    </row>
    <row r="345" ht="24">
      <c r="G345" s="15"/>
    </row>
    <row r="346" ht="24">
      <c r="G346" s="15"/>
    </row>
    <row r="347" ht="24">
      <c r="G347" s="15"/>
    </row>
    <row r="348" ht="24">
      <c r="G348" s="15"/>
    </row>
    <row r="349" ht="24">
      <c r="G349" s="15"/>
    </row>
    <row r="350" ht="24">
      <c r="G350" s="15"/>
    </row>
    <row r="351" ht="24">
      <c r="G351" s="15"/>
    </row>
    <row r="352" ht="24">
      <c r="G352" s="15"/>
    </row>
    <row r="353" ht="24">
      <c r="G353" s="15"/>
    </row>
    <row r="354" ht="24">
      <c r="G354" s="15"/>
    </row>
    <row r="355" ht="24">
      <c r="G355" s="15"/>
    </row>
    <row r="356" ht="24">
      <c r="G356" s="15"/>
    </row>
    <row r="357" ht="24">
      <c r="G357" s="15"/>
    </row>
    <row r="358" ht="24">
      <c r="G358" s="15"/>
    </row>
    <row r="359" ht="24">
      <c r="G359" s="15"/>
    </row>
    <row r="360" ht="24">
      <c r="G360" s="15"/>
    </row>
    <row r="361" ht="24">
      <c r="G361" s="15"/>
    </row>
    <row r="362" ht="24">
      <c r="G362" s="15"/>
    </row>
    <row r="363" ht="24">
      <c r="G363" s="15"/>
    </row>
    <row r="364" ht="24">
      <c r="G364" s="15"/>
    </row>
    <row r="365" ht="24">
      <c r="G365" s="15"/>
    </row>
    <row r="366" ht="24">
      <c r="G366" s="15"/>
    </row>
    <row r="367" ht="24">
      <c r="G367" s="15"/>
    </row>
    <row r="368" ht="24">
      <c r="G368" s="15"/>
    </row>
    <row r="369" ht="24">
      <c r="G369" s="15"/>
    </row>
    <row r="370" ht="24">
      <c r="G370" s="15"/>
    </row>
    <row r="371" ht="24">
      <c r="G371" s="15"/>
    </row>
    <row r="372" ht="24">
      <c r="G372" s="15"/>
    </row>
    <row r="373" ht="24">
      <c r="G373" s="15"/>
    </row>
    <row r="374" ht="24">
      <c r="G374" s="15"/>
    </row>
    <row r="375" ht="24">
      <c r="G375" s="15"/>
    </row>
    <row r="376" ht="24">
      <c r="G376" s="15"/>
    </row>
    <row r="377" ht="24">
      <c r="G377" s="15"/>
    </row>
    <row r="378" ht="24">
      <c r="G378" s="15"/>
    </row>
    <row r="379" ht="24">
      <c r="G379" s="15"/>
    </row>
    <row r="380" ht="24">
      <c r="G380" s="15"/>
    </row>
    <row r="381" ht="24">
      <c r="G381" s="15"/>
    </row>
    <row r="382" ht="24">
      <c r="G382" s="15"/>
    </row>
    <row r="383" ht="24">
      <c r="G383" s="15"/>
    </row>
    <row r="384" ht="24">
      <c r="G384" s="15"/>
    </row>
    <row r="385" ht="24">
      <c r="G385" s="15"/>
    </row>
    <row r="386" ht="24">
      <c r="G386" s="15"/>
    </row>
    <row r="387" ht="24">
      <c r="G387" s="15"/>
    </row>
    <row r="388" ht="24">
      <c r="G388" s="15"/>
    </row>
    <row r="389" ht="24">
      <c r="G389" s="15"/>
    </row>
    <row r="390" ht="24">
      <c r="G390" s="15"/>
    </row>
    <row r="391" ht="24">
      <c r="G391" s="15"/>
    </row>
    <row r="392" ht="24">
      <c r="G392" s="15"/>
    </row>
    <row r="393" ht="24">
      <c r="G393" s="15"/>
    </row>
    <row r="394" ht="24">
      <c r="G394" s="15"/>
    </row>
    <row r="395" ht="24">
      <c r="G395" s="15"/>
    </row>
    <row r="396" ht="24">
      <c r="G396" s="15"/>
    </row>
    <row r="397" ht="24">
      <c r="G397" s="15"/>
    </row>
    <row r="398" ht="24">
      <c r="G398" s="15"/>
    </row>
    <row r="399" ht="24">
      <c r="G399" s="15"/>
    </row>
    <row r="400" ht="24">
      <c r="G400" s="15"/>
    </row>
    <row r="401" ht="24">
      <c r="G401" s="15"/>
    </row>
    <row r="402" ht="24">
      <c r="G402" s="15"/>
    </row>
    <row r="403" ht="24">
      <c r="G403" s="15"/>
    </row>
    <row r="404" ht="24">
      <c r="G404" s="15"/>
    </row>
    <row r="405" ht="24">
      <c r="G405" s="15"/>
    </row>
    <row r="406" ht="24">
      <c r="G406" s="15"/>
    </row>
    <row r="407" ht="24">
      <c r="G407" s="15"/>
    </row>
    <row r="408" ht="24">
      <c r="G408" s="15"/>
    </row>
    <row r="409" ht="24">
      <c r="G409" s="15"/>
    </row>
    <row r="410" ht="24">
      <c r="G410" s="15"/>
    </row>
    <row r="411" ht="24">
      <c r="G411" s="15"/>
    </row>
    <row r="412" ht="24">
      <c r="G412" s="15"/>
    </row>
    <row r="413" ht="24">
      <c r="G413" s="15"/>
    </row>
    <row r="414" ht="24">
      <c r="G414" s="15"/>
    </row>
    <row r="415" ht="24">
      <c r="G415" s="15"/>
    </row>
    <row r="416" ht="24">
      <c r="G416" s="15"/>
    </row>
    <row r="417" ht="24">
      <c r="G417" s="15"/>
    </row>
    <row r="418" ht="24">
      <c r="G418" s="15"/>
    </row>
    <row r="419" ht="24">
      <c r="G419" s="15"/>
    </row>
    <row r="420" ht="24">
      <c r="G420" s="15"/>
    </row>
    <row r="421" ht="24">
      <c r="G421" s="15"/>
    </row>
    <row r="422" ht="24">
      <c r="G422" s="15"/>
    </row>
    <row r="423" ht="24">
      <c r="G423" s="15"/>
    </row>
    <row r="424" ht="24">
      <c r="G424" s="15"/>
    </row>
    <row r="425" ht="24">
      <c r="G425" s="15"/>
    </row>
    <row r="426" ht="24">
      <c r="G426" s="15"/>
    </row>
    <row r="427" ht="24">
      <c r="G427" s="15"/>
    </row>
    <row r="428" ht="24">
      <c r="G428" s="15"/>
    </row>
    <row r="429" ht="24">
      <c r="G429" s="15"/>
    </row>
    <row r="430" ht="24">
      <c r="G430" s="15"/>
    </row>
    <row r="431" ht="24">
      <c r="G431" s="15"/>
    </row>
    <row r="432" ht="24">
      <c r="G432" s="15"/>
    </row>
    <row r="433" ht="24">
      <c r="G433" s="15"/>
    </row>
    <row r="434" ht="24">
      <c r="G434" s="15"/>
    </row>
    <row r="435" ht="24">
      <c r="G435" s="15"/>
    </row>
    <row r="436" ht="24">
      <c r="G436" s="15"/>
    </row>
    <row r="437" ht="24">
      <c r="G437" s="15"/>
    </row>
    <row r="438" ht="24">
      <c r="G438" s="15"/>
    </row>
    <row r="439" ht="24">
      <c r="G439" s="15"/>
    </row>
    <row r="440" ht="24">
      <c r="G440" s="15"/>
    </row>
    <row r="441" ht="24">
      <c r="G441" s="15"/>
    </row>
    <row r="442" ht="24">
      <c r="G442" s="15"/>
    </row>
    <row r="443" ht="24">
      <c r="G443" s="15"/>
    </row>
    <row r="444" ht="24">
      <c r="G444" s="15"/>
    </row>
    <row r="445" ht="24">
      <c r="G445" s="15"/>
    </row>
    <row r="446" ht="24">
      <c r="G446" s="15"/>
    </row>
    <row r="447" ht="24">
      <c r="G447" s="15"/>
    </row>
    <row r="448" ht="24">
      <c r="G448" s="15"/>
    </row>
    <row r="449" ht="24">
      <c r="G449" s="15"/>
    </row>
    <row r="450" ht="24">
      <c r="G450" s="15"/>
    </row>
    <row r="451" ht="24">
      <c r="G451" s="15"/>
    </row>
    <row r="452" ht="24">
      <c r="G452" s="15"/>
    </row>
    <row r="453" ht="24">
      <c r="G453" s="15"/>
    </row>
    <row r="454" ht="24">
      <c r="G454" s="15"/>
    </row>
    <row r="455" ht="24">
      <c r="G455" s="15"/>
    </row>
    <row r="456" ht="24">
      <c r="G456" s="15"/>
    </row>
    <row r="457" ht="24">
      <c r="G457" s="15"/>
    </row>
    <row r="458" ht="24">
      <c r="G458" s="15"/>
    </row>
    <row r="459" ht="24">
      <c r="G459" s="15"/>
    </row>
    <row r="460" ht="24">
      <c r="G460" s="15"/>
    </row>
    <row r="461" ht="24">
      <c r="G461" s="15"/>
    </row>
    <row r="462" ht="24">
      <c r="G462" s="15"/>
    </row>
    <row r="463" ht="24">
      <c r="G463" s="15"/>
    </row>
    <row r="464" ht="24">
      <c r="G464" s="15"/>
    </row>
    <row r="465" ht="24">
      <c r="G465" s="15"/>
    </row>
    <row r="466" ht="24">
      <c r="G466" s="15"/>
    </row>
    <row r="467" ht="24">
      <c r="G467" s="15"/>
    </row>
    <row r="468" ht="24">
      <c r="G468" s="15"/>
    </row>
    <row r="469" ht="24">
      <c r="G469" s="15"/>
    </row>
    <row r="470" ht="24">
      <c r="G470" s="15"/>
    </row>
    <row r="471" ht="24">
      <c r="G471" s="15"/>
    </row>
    <row r="472" ht="24">
      <c r="G472" s="15"/>
    </row>
    <row r="473" ht="24">
      <c r="G473" s="15"/>
    </row>
    <row r="474" ht="24">
      <c r="G474" s="15"/>
    </row>
    <row r="475" ht="24">
      <c r="G475" s="15"/>
    </row>
    <row r="476" ht="24">
      <c r="G476" s="15"/>
    </row>
    <row r="477" ht="24">
      <c r="G477" s="15"/>
    </row>
    <row r="478" ht="24">
      <c r="G478" s="15"/>
    </row>
    <row r="479" ht="24">
      <c r="G479" s="15"/>
    </row>
    <row r="480" ht="24">
      <c r="G480" s="15"/>
    </row>
    <row r="481" ht="24">
      <c r="G481" s="15"/>
    </row>
    <row r="482" ht="24">
      <c r="G482" s="15"/>
    </row>
    <row r="483" ht="24">
      <c r="G483" s="15"/>
    </row>
    <row r="484" ht="24">
      <c r="G484" s="15"/>
    </row>
    <row r="485" ht="24">
      <c r="G485" s="15"/>
    </row>
    <row r="486" ht="24">
      <c r="G486" s="15"/>
    </row>
    <row r="487" ht="24">
      <c r="G487" s="15"/>
    </row>
    <row r="488" ht="24">
      <c r="G488" s="15"/>
    </row>
    <row r="489" ht="24">
      <c r="G489" s="15"/>
    </row>
    <row r="490" ht="24">
      <c r="G490" s="15"/>
    </row>
    <row r="491" ht="24">
      <c r="G491" s="15"/>
    </row>
    <row r="492" ht="24">
      <c r="G492" s="15"/>
    </row>
    <row r="493" ht="24">
      <c r="G493" s="15"/>
    </row>
    <row r="494" ht="24">
      <c r="G494" s="15"/>
    </row>
    <row r="495" ht="24">
      <c r="G495" s="15"/>
    </row>
    <row r="496" ht="24">
      <c r="G496" s="15"/>
    </row>
    <row r="497" ht="24">
      <c r="G497" s="15"/>
    </row>
    <row r="498" ht="24">
      <c r="G498" s="15"/>
    </row>
    <row r="499" ht="24">
      <c r="G499" s="15"/>
    </row>
    <row r="500" ht="24">
      <c r="G500" s="15"/>
    </row>
    <row r="501" ht="24">
      <c r="G501" s="15"/>
    </row>
    <row r="502" ht="24">
      <c r="G502" s="15"/>
    </row>
    <row r="503" ht="24">
      <c r="G503" s="15"/>
    </row>
    <row r="504" ht="24">
      <c r="G504" s="15"/>
    </row>
    <row r="505" ht="24">
      <c r="G505" s="15"/>
    </row>
    <row r="506" ht="24">
      <c r="G506" s="15"/>
    </row>
    <row r="507" ht="24">
      <c r="G507" s="15"/>
    </row>
    <row r="508" ht="24">
      <c r="G508" s="15"/>
    </row>
    <row r="509" ht="24">
      <c r="G509" s="15"/>
    </row>
    <row r="510" ht="24">
      <c r="G510" s="15"/>
    </row>
    <row r="511" ht="24">
      <c r="G511" s="15"/>
    </row>
    <row r="512" ht="24">
      <c r="G512" s="15"/>
    </row>
    <row r="513" ht="24">
      <c r="G513" s="15"/>
    </row>
    <row r="514" ht="24">
      <c r="G514" s="15"/>
    </row>
    <row r="515" ht="24">
      <c r="G515" s="15"/>
    </row>
    <row r="516" ht="24">
      <c r="G516" s="15"/>
    </row>
    <row r="517" ht="24">
      <c r="G517" s="15"/>
    </row>
    <row r="518" ht="24">
      <c r="G518" s="15"/>
    </row>
    <row r="519" ht="24">
      <c r="G519" s="15"/>
    </row>
    <row r="520" ht="24">
      <c r="G520" s="15"/>
    </row>
    <row r="521" ht="24">
      <c r="G521" s="15"/>
    </row>
    <row r="522" ht="24">
      <c r="G522" s="15"/>
    </row>
    <row r="523" ht="24">
      <c r="G523" s="15"/>
    </row>
    <row r="524" ht="24">
      <c r="G524" s="15"/>
    </row>
    <row r="525" ht="24">
      <c r="G525" s="15"/>
    </row>
    <row r="526" ht="24">
      <c r="G526" s="15"/>
    </row>
    <row r="527" ht="24">
      <c r="G527" s="15"/>
    </row>
    <row r="528" ht="24">
      <c r="G528" s="15"/>
    </row>
    <row r="529" ht="24">
      <c r="G529" s="15"/>
    </row>
    <row r="530" ht="24">
      <c r="G530" s="15"/>
    </row>
    <row r="531" ht="24">
      <c r="G531" s="15"/>
    </row>
    <row r="532" ht="24">
      <c r="G532" s="15"/>
    </row>
    <row r="533" ht="24">
      <c r="G533" s="15"/>
    </row>
    <row r="534" ht="24">
      <c r="G534" s="15"/>
    </row>
    <row r="535" ht="24">
      <c r="G535" s="15"/>
    </row>
    <row r="536" ht="24">
      <c r="G536" s="15"/>
    </row>
    <row r="537" ht="24">
      <c r="G537" s="15"/>
    </row>
    <row r="538" ht="24">
      <c r="G538" s="15"/>
    </row>
    <row r="539" ht="24">
      <c r="G539" s="15"/>
    </row>
    <row r="540" ht="24">
      <c r="G540" s="15"/>
    </row>
    <row r="541" ht="24">
      <c r="G541" s="15"/>
    </row>
    <row r="542" ht="24">
      <c r="G542" s="15"/>
    </row>
    <row r="543" ht="24">
      <c r="G543" s="15"/>
    </row>
    <row r="544" ht="24">
      <c r="G544" s="15"/>
    </row>
    <row r="545" ht="24">
      <c r="G545" s="15"/>
    </row>
    <row r="546" ht="24">
      <c r="G546" s="15"/>
    </row>
    <row r="547" ht="24">
      <c r="G547" s="15"/>
    </row>
    <row r="548" ht="24">
      <c r="G548" s="15"/>
    </row>
    <row r="549" ht="24">
      <c r="G549" s="15"/>
    </row>
    <row r="550" ht="24">
      <c r="G550" s="15"/>
    </row>
    <row r="551" ht="24">
      <c r="G551" s="15"/>
    </row>
    <row r="552" ht="24">
      <c r="G552" s="15"/>
    </row>
    <row r="553" ht="24">
      <c r="G553" s="15"/>
    </row>
    <row r="554" ht="24">
      <c r="G554" s="15"/>
    </row>
    <row r="555" ht="24">
      <c r="G555" s="15"/>
    </row>
    <row r="556" ht="24">
      <c r="G556" s="15"/>
    </row>
    <row r="557" ht="24">
      <c r="G557" s="15"/>
    </row>
    <row r="558" ht="24">
      <c r="G558" s="15"/>
    </row>
    <row r="559" ht="24">
      <c r="G559" s="15"/>
    </row>
    <row r="560" ht="24">
      <c r="G560" s="15"/>
    </row>
    <row r="561" ht="24">
      <c r="G561" s="15"/>
    </row>
    <row r="562" ht="24">
      <c r="G562" s="15"/>
    </row>
    <row r="563" ht="24">
      <c r="G563" s="15"/>
    </row>
    <row r="564" ht="24">
      <c r="G564" s="15"/>
    </row>
    <row r="565" ht="24">
      <c r="G565" s="15"/>
    </row>
    <row r="566" ht="24">
      <c r="G566" s="15"/>
    </row>
    <row r="567" ht="24">
      <c r="G567" s="15"/>
    </row>
    <row r="568" ht="24">
      <c r="G568" s="15"/>
    </row>
    <row r="569" ht="24">
      <c r="G569" s="15"/>
    </row>
    <row r="570" ht="24">
      <c r="G570" s="15"/>
    </row>
    <row r="571" ht="24">
      <c r="G571" s="15"/>
    </row>
    <row r="572" ht="24">
      <c r="G572" s="15"/>
    </row>
    <row r="573" ht="24">
      <c r="G573" s="15"/>
    </row>
    <row r="574" ht="24">
      <c r="G574" s="15"/>
    </row>
    <row r="575" ht="24">
      <c r="G575" s="15"/>
    </row>
    <row r="576" ht="24">
      <c r="G576" s="15"/>
    </row>
    <row r="577" ht="24">
      <c r="G577" s="15"/>
    </row>
    <row r="578" ht="24">
      <c r="G578" s="15"/>
    </row>
    <row r="579" ht="24">
      <c r="G579" s="15"/>
    </row>
    <row r="580" ht="24">
      <c r="G580" s="15"/>
    </row>
    <row r="581" ht="24">
      <c r="G581" s="15"/>
    </row>
    <row r="582" ht="24">
      <c r="G582" s="15"/>
    </row>
    <row r="583" ht="24">
      <c r="G583" s="15"/>
    </row>
    <row r="584" ht="24">
      <c r="G584" s="15"/>
    </row>
    <row r="585" ht="24">
      <c r="G585" s="15"/>
    </row>
    <row r="586" ht="24">
      <c r="G586" s="15"/>
    </row>
    <row r="587" ht="24">
      <c r="G587" s="15"/>
    </row>
    <row r="588" ht="24">
      <c r="G588" s="15"/>
    </row>
    <row r="589" ht="24">
      <c r="G589" s="15"/>
    </row>
    <row r="590" ht="24">
      <c r="G590" s="15"/>
    </row>
    <row r="591" ht="24">
      <c r="G591" s="15"/>
    </row>
    <row r="592" ht="24">
      <c r="G592" s="15"/>
    </row>
    <row r="593" ht="24">
      <c r="G593" s="15"/>
    </row>
    <row r="594" ht="24">
      <c r="G594" s="15"/>
    </row>
    <row r="595" ht="24">
      <c r="G595" s="15"/>
    </row>
    <row r="596" ht="24">
      <c r="G596" s="15"/>
    </row>
    <row r="597" ht="24">
      <c r="G597" s="15"/>
    </row>
    <row r="598" ht="24">
      <c r="G598" s="15"/>
    </row>
    <row r="599" ht="24">
      <c r="G599" s="15"/>
    </row>
    <row r="600" ht="24">
      <c r="G600" s="15"/>
    </row>
    <row r="601" ht="24">
      <c r="G601" s="15"/>
    </row>
    <row r="602" ht="24">
      <c r="G602" s="15"/>
    </row>
    <row r="603" ht="24">
      <c r="G603" s="15"/>
    </row>
    <row r="604" ht="24">
      <c r="G604" s="15"/>
    </row>
    <row r="605" ht="24">
      <c r="G605" s="15"/>
    </row>
    <row r="606" ht="24">
      <c r="G606" s="15"/>
    </row>
    <row r="607" ht="24">
      <c r="G607" s="15"/>
    </row>
    <row r="608" ht="24">
      <c r="G608" s="15"/>
    </row>
    <row r="609" ht="24">
      <c r="G609" s="15"/>
    </row>
    <row r="610" ht="24">
      <c r="G610" s="15"/>
    </row>
    <row r="611" ht="24">
      <c r="G611" s="15"/>
    </row>
    <row r="612" ht="24">
      <c r="G612" s="15"/>
    </row>
    <row r="613" ht="24">
      <c r="G613" s="15"/>
    </row>
    <row r="614" ht="24">
      <c r="G614" s="15"/>
    </row>
    <row r="615" ht="24">
      <c r="G615" s="15"/>
    </row>
    <row r="616" ht="24">
      <c r="G616" s="15"/>
    </row>
    <row r="617" ht="24">
      <c r="G617" s="15"/>
    </row>
    <row r="618" ht="24">
      <c r="G618" s="15"/>
    </row>
    <row r="619" ht="24">
      <c r="G619" s="15"/>
    </row>
    <row r="620" ht="24">
      <c r="G620" s="15"/>
    </row>
    <row r="621" ht="24">
      <c r="G621" s="15"/>
    </row>
    <row r="622" ht="24">
      <c r="G622" s="15"/>
    </row>
    <row r="623" ht="24">
      <c r="G623" s="15"/>
    </row>
    <row r="624" ht="24">
      <c r="G624" s="15"/>
    </row>
    <row r="625" ht="24">
      <c r="G625" s="15"/>
    </row>
    <row r="626" ht="24">
      <c r="G626" s="15"/>
    </row>
    <row r="627" ht="24">
      <c r="G627" s="15"/>
    </row>
    <row r="628" ht="24">
      <c r="G628" s="15"/>
    </row>
    <row r="629" ht="24">
      <c r="G629" s="15"/>
    </row>
    <row r="630" ht="24">
      <c r="G630" s="15"/>
    </row>
    <row r="631" ht="24">
      <c r="G631" s="15"/>
    </row>
    <row r="632" ht="24">
      <c r="G632" s="15"/>
    </row>
    <row r="633" ht="24">
      <c r="G633" s="15"/>
    </row>
    <row r="634" ht="24">
      <c r="G634" s="15"/>
    </row>
    <row r="635" ht="24">
      <c r="G635" s="15"/>
    </row>
    <row r="636" ht="24">
      <c r="G636" s="15"/>
    </row>
    <row r="637" ht="24">
      <c r="G637" s="15"/>
    </row>
    <row r="638" ht="24">
      <c r="G638" s="15"/>
    </row>
    <row r="639" ht="24">
      <c r="G639" s="15"/>
    </row>
    <row r="640" ht="24">
      <c r="G640" s="15"/>
    </row>
    <row r="641" ht="24">
      <c r="G641" s="15"/>
    </row>
    <row r="642" ht="24">
      <c r="G642" s="15"/>
    </row>
    <row r="643" ht="24">
      <c r="G643" s="15"/>
    </row>
    <row r="644" ht="24">
      <c r="G644" s="15"/>
    </row>
    <row r="645" ht="24">
      <c r="G645" s="15"/>
    </row>
    <row r="646" ht="24">
      <c r="G646" s="15"/>
    </row>
    <row r="647" ht="24">
      <c r="G647" s="15"/>
    </row>
    <row r="648" ht="24">
      <c r="G648" s="15"/>
    </row>
    <row r="649" ht="24">
      <c r="G649" s="15"/>
    </row>
    <row r="650" ht="24">
      <c r="G650" s="15"/>
    </row>
    <row r="651" ht="24">
      <c r="G651" s="15"/>
    </row>
    <row r="652" ht="24">
      <c r="G652" s="15"/>
    </row>
    <row r="653" ht="24">
      <c r="G653" s="15"/>
    </row>
    <row r="654" ht="24">
      <c r="G654" s="15"/>
    </row>
    <row r="655" ht="24">
      <c r="G655" s="15"/>
    </row>
    <row r="656" ht="24">
      <c r="G656" s="15"/>
    </row>
    <row r="657" ht="24">
      <c r="G657" s="15"/>
    </row>
    <row r="658" ht="24">
      <c r="G658" s="15"/>
    </row>
    <row r="659" ht="24">
      <c r="G659" s="15"/>
    </row>
    <row r="660" ht="24">
      <c r="G660" s="15"/>
    </row>
    <row r="661" ht="24">
      <c r="G661" s="15"/>
    </row>
    <row r="662" ht="24">
      <c r="G662" s="15"/>
    </row>
    <row r="663" ht="24">
      <c r="G663" s="15"/>
    </row>
    <row r="664" ht="24">
      <c r="G664" s="15"/>
    </row>
    <row r="665" ht="24">
      <c r="G665" s="15"/>
    </row>
    <row r="666" ht="24">
      <c r="G666" s="15"/>
    </row>
    <row r="667" ht="24">
      <c r="G667" s="15"/>
    </row>
    <row r="668" ht="24">
      <c r="G668" s="15"/>
    </row>
    <row r="669" ht="24">
      <c r="G669" s="15"/>
    </row>
    <row r="670" ht="24">
      <c r="G670" s="15"/>
    </row>
    <row r="671" ht="24">
      <c r="G671" s="15"/>
    </row>
    <row r="672" ht="24">
      <c r="G672" s="15"/>
    </row>
    <row r="673" ht="24">
      <c r="G673" s="15"/>
    </row>
    <row r="674" ht="24">
      <c r="G674" s="15"/>
    </row>
    <row r="675" ht="24">
      <c r="G675" s="15"/>
    </row>
    <row r="676" ht="24">
      <c r="G676" s="15"/>
    </row>
    <row r="677" ht="24">
      <c r="G677" s="15"/>
    </row>
    <row r="678" ht="24">
      <c r="G678" s="15"/>
    </row>
    <row r="679" ht="24">
      <c r="G679" s="15"/>
    </row>
    <row r="680" ht="24">
      <c r="G680" s="15"/>
    </row>
    <row r="681" ht="24">
      <c r="G681" s="15"/>
    </row>
    <row r="682" ht="24">
      <c r="G682" s="15"/>
    </row>
    <row r="683" ht="24">
      <c r="G683" s="15"/>
    </row>
    <row r="684" ht="24">
      <c r="G684" s="15"/>
    </row>
    <row r="685" ht="24">
      <c r="G685" s="15"/>
    </row>
    <row r="686" ht="24">
      <c r="G686" s="15"/>
    </row>
    <row r="687" ht="24">
      <c r="G687" s="15"/>
    </row>
    <row r="688" ht="24">
      <c r="G688" s="15"/>
    </row>
    <row r="689" ht="24">
      <c r="G689" s="15"/>
    </row>
    <row r="690" ht="24">
      <c r="G690" s="15"/>
    </row>
    <row r="691" ht="24">
      <c r="G691" s="15"/>
    </row>
    <row r="692" ht="24">
      <c r="G692" s="15"/>
    </row>
    <row r="693" ht="24">
      <c r="G693" s="15"/>
    </row>
    <row r="694" ht="24">
      <c r="G694" s="15"/>
    </row>
    <row r="695" ht="24">
      <c r="G695" s="15"/>
    </row>
    <row r="696" ht="24">
      <c r="G696" s="15"/>
    </row>
    <row r="697" ht="24">
      <c r="G697" s="15"/>
    </row>
    <row r="698" ht="24">
      <c r="G698" s="15"/>
    </row>
    <row r="699" ht="24">
      <c r="G699" s="15"/>
    </row>
    <row r="700" ht="24">
      <c r="G700" s="15"/>
    </row>
    <row r="701" ht="24">
      <c r="G701" s="15"/>
    </row>
    <row r="702" ht="24">
      <c r="G702" s="15"/>
    </row>
    <row r="703" ht="24">
      <c r="G703" s="15"/>
    </row>
    <row r="704" ht="24">
      <c r="G704" s="15"/>
    </row>
    <row r="705" ht="24">
      <c r="G705" s="15"/>
    </row>
    <row r="706" ht="24">
      <c r="G706" s="15"/>
    </row>
    <row r="707" ht="24">
      <c r="G707" s="15"/>
    </row>
    <row r="708" ht="24">
      <c r="G708" s="15"/>
    </row>
    <row r="709" ht="24">
      <c r="G709" s="15"/>
    </row>
    <row r="710" ht="24">
      <c r="G710" s="15"/>
    </row>
    <row r="711" ht="24">
      <c r="G711" s="15"/>
    </row>
    <row r="712" ht="24">
      <c r="G712" s="15"/>
    </row>
    <row r="713" ht="24">
      <c r="G713" s="15"/>
    </row>
    <row r="714" ht="24">
      <c r="G714" s="15"/>
    </row>
    <row r="715" ht="24">
      <c r="G715" s="15"/>
    </row>
    <row r="716" ht="24">
      <c r="G716" s="15"/>
    </row>
    <row r="717" ht="24">
      <c r="G717" s="15"/>
    </row>
    <row r="718" ht="24">
      <c r="G718" s="15"/>
    </row>
    <row r="719" ht="24">
      <c r="G719" s="15"/>
    </row>
    <row r="720" ht="24">
      <c r="G720" s="15"/>
    </row>
    <row r="721" ht="24">
      <c r="G721" s="15"/>
    </row>
    <row r="722" ht="24">
      <c r="G722" s="15"/>
    </row>
    <row r="723" ht="24">
      <c r="G723" s="15"/>
    </row>
    <row r="724" ht="24">
      <c r="G724" s="15"/>
    </row>
    <row r="725" ht="24">
      <c r="G725" s="15"/>
    </row>
    <row r="726" ht="24">
      <c r="G726" s="15"/>
    </row>
    <row r="727" ht="24">
      <c r="G727" s="15"/>
    </row>
    <row r="728" ht="24">
      <c r="G728" s="15"/>
    </row>
    <row r="729" ht="24">
      <c r="G729" s="15"/>
    </row>
    <row r="730" ht="24">
      <c r="G730" s="15"/>
    </row>
    <row r="731" ht="24">
      <c r="G731" s="15"/>
    </row>
    <row r="732" ht="24">
      <c r="G732" s="15"/>
    </row>
    <row r="733" ht="24">
      <c r="G733" s="15"/>
    </row>
    <row r="734" ht="24">
      <c r="G734" s="15"/>
    </row>
    <row r="735" ht="24">
      <c r="G735" s="15"/>
    </row>
    <row r="736" ht="24">
      <c r="G736" s="15"/>
    </row>
    <row r="737" ht="24">
      <c r="G737" s="15"/>
    </row>
    <row r="738" ht="24">
      <c r="G738" s="15"/>
    </row>
    <row r="739" ht="24">
      <c r="G739" s="15"/>
    </row>
    <row r="740" ht="24">
      <c r="G740" s="15"/>
    </row>
    <row r="741" ht="24">
      <c r="G741" s="15"/>
    </row>
    <row r="742" ht="24">
      <c r="G742" s="15"/>
    </row>
    <row r="743" ht="24">
      <c r="G743" s="15"/>
    </row>
    <row r="744" ht="24">
      <c r="G744" s="15"/>
    </row>
    <row r="745" ht="24">
      <c r="G745" s="15"/>
    </row>
    <row r="746" ht="24">
      <c r="G746" s="15"/>
    </row>
    <row r="747" ht="24">
      <c r="G747" s="15"/>
    </row>
    <row r="748" ht="24">
      <c r="G748" s="15"/>
    </row>
    <row r="749" ht="24">
      <c r="G749" s="15"/>
    </row>
    <row r="750" ht="24">
      <c r="G750" s="15"/>
    </row>
    <row r="751" ht="24">
      <c r="G751" s="15"/>
    </row>
    <row r="752" ht="24">
      <c r="G752" s="15"/>
    </row>
    <row r="753" ht="24">
      <c r="G753" s="15"/>
    </row>
    <row r="754" ht="24">
      <c r="G754" s="15"/>
    </row>
    <row r="755" ht="24">
      <c r="G755" s="15"/>
    </row>
    <row r="756" ht="24">
      <c r="G756" s="15"/>
    </row>
    <row r="757" ht="24">
      <c r="G757" s="15"/>
    </row>
    <row r="758" ht="24">
      <c r="G758" s="15"/>
    </row>
    <row r="759" ht="24">
      <c r="G759" s="15"/>
    </row>
    <row r="760" ht="24">
      <c r="G760" s="15"/>
    </row>
    <row r="761" ht="24">
      <c r="G761" s="15"/>
    </row>
    <row r="762" ht="24">
      <c r="G762" s="15"/>
    </row>
    <row r="763" ht="24">
      <c r="G763" s="15"/>
    </row>
    <row r="764" ht="24">
      <c r="G764" s="15"/>
    </row>
    <row r="765" ht="24">
      <c r="G765" s="15"/>
    </row>
    <row r="766" ht="24">
      <c r="G766" s="15"/>
    </row>
    <row r="767" ht="24">
      <c r="G767" s="15"/>
    </row>
    <row r="768" ht="24">
      <c r="G768" s="15"/>
    </row>
    <row r="769" ht="24">
      <c r="G769" s="15"/>
    </row>
    <row r="770" ht="24">
      <c r="G770" s="15"/>
    </row>
    <row r="771" ht="24">
      <c r="G771" s="15"/>
    </row>
    <row r="772" ht="24">
      <c r="G772" s="15"/>
    </row>
    <row r="773" ht="24">
      <c r="G773" s="15"/>
    </row>
    <row r="774" ht="24">
      <c r="G774" s="15"/>
    </row>
    <row r="775" ht="24">
      <c r="G775" s="15"/>
    </row>
    <row r="776" ht="24">
      <c r="G776" s="15"/>
    </row>
    <row r="777" ht="24">
      <c r="G777" s="15"/>
    </row>
    <row r="778" ht="24">
      <c r="G778" s="15"/>
    </row>
    <row r="779" ht="24">
      <c r="G779" s="15"/>
    </row>
    <row r="780" ht="24">
      <c r="G780" s="15"/>
    </row>
    <row r="781" ht="24">
      <c r="G781" s="15"/>
    </row>
    <row r="782" ht="24">
      <c r="G782" s="15"/>
    </row>
    <row r="783" ht="24">
      <c r="G783" s="15"/>
    </row>
    <row r="784" ht="24">
      <c r="G784" s="15"/>
    </row>
    <row r="785" ht="24">
      <c r="G785" s="15"/>
    </row>
    <row r="786" ht="24">
      <c r="G786" s="15"/>
    </row>
    <row r="787" ht="24">
      <c r="G787" s="15"/>
    </row>
    <row r="788" ht="24">
      <c r="G788" s="15"/>
    </row>
    <row r="789" ht="24">
      <c r="G789" s="15"/>
    </row>
    <row r="790" ht="24">
      <c r="G790" s="15"/>
    </row>
    <row r="791" ht="24">
      <c r="G791" s="15"/>
    </row>
    <row r="792" ht="24">
      <c r="G792" s="15"/>
    </row>
    <row r="793" ht="24">
      <c r="G793" s="15"/>
    </row>
    <row r="794" ht="24">
      <c r="G794" s="15"/>
    </row>
    <row r="795" ht="24">
      <c r="G795" s="15"/>
    </row>
    <row r="796" ht="24">
      <c r="G796" s="15"/>
    </row>
    <row r="797" ht="24">
      <c r="G797" s="15"/>
    </row>
    <row r="798" ht="24">
      <c r="G798" s="15"/>
    </row>
    <row r="799" ht="24">
      <c r="G799" s="15"/>
    </row>
    <row r="800" ht="24">
      <c r="G800" s="15"/>
    </row>
    <row r="801" ht="24">
      <c r="G801" s="15"/>
    </row>
    <row r="802" ht="24">
      <c r="G802" s="15"/>
    </row>
    <row r="803" ht="24">
      <c r="G803" s="15"/>
    </row>
    <row r="804" ht="24">
      <c r="G804" s="15"/>
    </row>
    <row r="805" ht="24">
      <c r="G805" s="15"/>
    </row>
    <row r="806" ht="24">
      <c r="G806" s="15"/>
    </row>
    <row r="807" ht="24">
      <c r="G807" s="15"/>
    </row>
    <row r="808" ht="24">
      <c r="G808" s="15"/>
    </row>
    <row r="809" ht="24">
      <c r="G809" s="15"/>
    </row>
    <row r="810" ht="24">
      <c r="G810" s="15"/>
    </row>
    <row r="811" ht="24">
      <c r="G811" s="15"/>
    </row>
    <row r="812" ht="24">
      <c r="G812" s="15"/>
    </row>
    <row r="813" ht="24">
      <c r="G813" s="15"/>
    </row>
    <row r="814" ht="24">
      <c r="G814" s="15"/>
    </row>
    <row r="815" ht="24">
      <c r="G815" s="15"/>
    </row>
    <row r="816" ht="24">
      <c r="G816" s="15"/>
    </row>
    <row r="817" ht="24">
      <c r="G817" s="15"/>
    </row>
    <row r="818" ht="24">
      <c r="G818" s="15"/>
    </row>
    <row r="819" ht="24">
      <c r="G819" s="15"/>
    </row>
    <row r="820" ht="24">
      <c r="G820" s="15"/>
    </row>
    <row r="821" ht="24">
      <c r="G821" s="15"/>
    </row>
    <row r="822" ht="24">
      <c r="G822" s="15"/>
    </row>
    <row r="823" ht="24">
      <c r="G823" s="15"/>
    </row>
    <row r="824" ht="24">
      <c r="G824" s="15"/>
    </row>
    <row r="825" ht="24">
      <c r="G825" s="15"/>
    </row>
    <row r="826" ht="24">
      <c r="G826" s="15"/>
    </row>
    <row r="827" ht="24">
      <c r="G827" s="15"/>
    </row>
    <row r="828" ht="24">
      <c r="G828" s="15"/>
    </row>
    <row r="829" ht="24">
      <c r="G829" s="15"/>
    </row>
    <row r="830" ht="24">
      <c r="G830" s="15"/>
    </row>
    <row r="831" ht="24">
      <c r="G831" s="15"/>
    </row>
    <row r="832" ht="24">
      <c r="G832" s="15"/>
    </row>
    <row r="833" ht="24">
      <c r="G833" s="15"/>
    </row>
    <row r="834" ht="24">
      <c r="G834" s="15"/>
    </row>
    <row r="835" ht="24">
      <c r="G835" s="15"/>
    </row>
    <row r="836" ht="24">
      <c r="G836" s="15"/>
    </row>
    <row r="837" ht="24">
      <c r="G837" s="15"/>
    </row>
    <row r="838" ht="24">
      <c r="G838" s="15"/>
    </row>
    <row r="839" ht="24">
      <c r="G839" s="15"/>
    </row>
    <row r="840" ht="24">
      <c r="G840" s="15"/>
    </row>
    <row r="841" ht="24">
      <c r="G841" s="15"/>
    </row>
    <row r="842" ht="24">
      <c r="G842" s="15"/>
    </row>
    <row r="843" ht="24">
      <c r="G843" s="15"/>
    </row>
    <row r="844" ht="24">
      <c r="G844" s="15"/>
    </row>
    <row r="845" ht="24">
      <c r="G845" s="15"/>
    </row>
    <row r="846" ht="24">
      <c r="G846" s="15"/>
    </row>
    <row r="847" ht="24">
      <c r="G847" s="15"/>
    </row>
    <row r="848" ht="24">
      <c r="G848" s="15"/>
    </row>
    <row r="849" ht="24">
      <c r="G849" s="15"/>
    </row>
    <row r="850" ht="24">
      <c r="G850" s="15"/>
    </row>
    <row r="851" ht="24">
      <c r="G851" s="15"/>
    </row>
    <row r="852" ht="24">
      <c r="G852" s="15"/>
    </row>
    <row r="853" ht="24">
      <c r="G853" s="15"/>
    </row>
    <row r="854" ht="24">
      <c r="G854" s="15"/>
    </row>
    <row r="855" ht="24">
      <c r="G855" s="15"/>
    </row>
    <row r="856" ht="24">
      <c r="G856" s="15"/>
    </row>
    <row r="857" ht="24">
      <c r="G857" s="15"/>
    </row>
    <row r="858" ht="24">
      <c r="G858" s="15"/>
    </row>
    <row r="859" ht="24">
      <c r="G859" s="15"/>
    </row>
    <row r="860" ht="24">
      <c r="G860" s="15"/>
    </row>
    <row r="861" ht="24">
      <c r="G861" s="15"/>
    </row>
    <row r="862" ht="24">
      <c r="G862" s="15"/>
    </row>
    <row r="863" ht="24">
      <c r="G863" s="15"/>
    </row>
    <row r="864" ht="24">
      <c r="G864" s="15"/>
    </row>
    <row r="865" ht="24">
      <c r="G865" s="15"/>
    </row>
    <row r="866" ht="24">
      <c r="G866" s="15"/>
    </row>
    <row r="867" ht="24">
      <c r="G867" s="15"/>
    </row>
    <row r="868" ht="24">
      <c r="G868" s="15"/>
    </row>
    <row r="869" ht="24">
      <c r="G869" s="15"/>
    </row>
    <row r="870" ht="24">
      <c r="G870" s="15"/>
    </row>
    <row r="871" ht="24">
      <c r="G871" s="15"/>
    </row>
    <row r="872" ht="24">
      <c r="G872" s="15"/>
    </row>
    <row r="873" ht="24">
      <c r="G873" s="15"/>
    </row>
    <row r="874" ht="24">
      <c r="G874" s="15"/>
    </row>
    <row r="875" ht="24">
      <c r="G875" s="15"/>
    </row>
    <row r="876" ht="24">
      <c r="G876" s="15"/>
    </row>
    <row r="877" ht="24">
      <c r="G877" s="15"/>
    </row>
    <row r="878" ht="24">
      <c r="G878" s="15"/>
    </row>
    <row r="879" ht="24">
      <c r="G879" s="15"/>
    </row>
    <row r="880" ht="24">
      <c r="G880" s="15"/>
    </row>
    <row r="881" ht="24">
      <c r="G881" s="15"/>
    </row>
    <row r="882" ht="24">
      <c r="G882" s="15"/>
    </row>
    <row r="883" ht="24">
      <c r="G883" s="15"/>
    </row>
    <row r="884" ht="24">
      <c r="G884" s="15"/>
    </row>
    <row r="885" ht="24">
      <c r="G885" s="15"/>
    </row>
    <row r="886" ht="24">
      <c r="G886" s="15"/>
    </row>
    <row r="887" ht="24">
      <c r="G887" s="15"/>
    </row>
    <row r="888" ht="24">
      <c r="G888" s="15"/>
    </row>
    <row r="889" ht="24">
      <c r="G889" s="15"/>
    </row>
    <row r="890" ht="24">
      <c r="G890" s="15"/>
    </row>
    <row r="891" ht="24">
      <c r="G891" s="15"/>
    </row>
    <row r="892" ht="24">
      <c r="G892" s="15"/>
    </row>
    <row r="893" ht="24">
      <c r="G893" s="15"/>
    </row>
    <row r="894" ht="24">
      <c r="G894" s="15"/>
    </row>
    <row r="895" ht="24">
      <c r="G895" s="15"/>
    </row>
    <row r="896" ht="24">
      <c r="G896" s="15"/>
    </row>
    <row r="897" ht="24">
      <c r="G897" s="15"/>
    </row>
    <row r="898" ht="24">
      <c r="G898" s="15"/>
    </row>
    <row r="899" ht="24">
      <c r="G899" s="15"/>
    </row>
    <row r="900" ht="24">
      <c r="G900" s="15"/>
    </row>
    <row r="901" ht="24">
      <c r="G901" s="15"/>
    </row>
    <row r="902" ht="24">
      <c r="G902" s="15"/>
    </row>
    <row r="903" ht="24">
      <c r="G903" s="15"/>
    </row>
    <row r="904" ht="24">
      <c r="G904" s="15"/>
    </row>
    <row r="905" ht="24">
      <c r="G905" s="15"/>
    </row>
    <row r="906" ht="24">
      <c r="G906" s="15"/>
    </row>
    <row r="907" ht="24">
      <c r="G907" s="15"/>
    </row>
    <row r="908" ht="24">
      <c r="G908" s="15"/>
    </row>
    <row r="909" ht="24">
      <c r="G909" s="15"/>
    </row>
    <row r="910" ht="24">
      <c r="G910" s="15"/>
    </row>
    <row r="911" ht="24">
      <c r="G911" s="15"/>
    </row>
    <row r="912" ht="24">
      <c r="G912" s="15"/>
    </row>
    <row r="913" ht="24">
      <c r="G913" s="15"/>
    </row>
    <row r="914" ht="24">
      <c r="G914" s="15"/>
    </row>
    <row r="915" ht="24">
      <c r="G915" s="15"/>
    </row>
    <row r="916" ht="24">
      <c r="G916" s="15"/>
    </row>
    <row r="917" ht="24">
      <c r="G917" s="15"/>
    </row>
    <row r="918" ht="24">
      <c r="G918" s="15"/>
    </row>
    <row r="919" ht="24">
      <c r="G919" s="15"/>
    </row>
    <row r="920" ht="24">
      <c r="G920" s="15"/>
    </row>
    <row r="921" ht="24">
      <c r="G921" s="15"/>
    </row>
    <row r="922" ht="24">
      <c r="G922" s="15"/>
    </row>
    <row r="923" ht="24">
      <c r="G923" s="15"/>
    </row>
    <row r="924" ht="24">
      <c r="G924" s="15"/>
    </row>
    <row r="925" ht="24">
      <c r="G925" s="15"/>
    </row>
    <row r="926" ht="24">
      <c r="G926" s="15"/>
    </row>
    <row r="927" ht="24">
      <c r="G927" s="15"/>
    </row>
    <row r="928" ht="24">
      <c r="G928" s="15"/>
    </row>
    <row r="929" ht="24">
      <c r="G929" s="15"/>
    </row>
    <row r="930" ht="24">
      <c r="G930" s="15"/>
    </row>
    <row r="931" ht="24">
      <c r="G931" s="15"/>
    </row>
    <row r="932" ht="24">
      <c r="G932" s="15"/>
    </row>
    <row r="933" ht="24">
      <c r="G933" s="15"/>
    </row>
    <row r="934" ht="24">
      <c r="G934" s="15"/>
    </row>
    <row r="935" ht="24">
      <c r="G935" s="15"/>
    </row>
    <row r="936" ht="24">
      <c r="G936" s="15"/>
    </row>
    <row r="937" ht="24">
      <c r="G937" s="15"/>
    </row>
    <row r="938" ht="24">
      <c r="G938" s="15"/>
    </row>
    <row r="939" ht="24">
      <c r="G939" s="15"/>
    </row>
    <row r="940" ht="24">
      <c r="G940" s="15"/>
    </row>
    <row r="941" ht="24">
      <c r="G941" s="15"/>
    </row>
    <row r="942" ht="24">
      <c r="G942" s="15"/>
    </row>
    <row r="943" ht="24">
      <c r="G943" s="15"/>
    </row>
    <row r="944" ht="24">
      <c r="G944" s="15"/>
    </row>
    <row r="945" ht="24">
      <c r="G945" s="15"/>
    </row>
    <row r="946" ht="24">
      <c r="G946" s="15"/>
    </row>
    <row r="947" ht="24">
      <c r="G947" s="15"/>
    </row>
    <row r="948" ht="24">
      <c r="G948" s="15"/>
    </row>
    <row r="949" ht="24">
      <c r="G949" s="15"/>
    </row>
    <row r="950" ht="24">
      <c r="G950" s="15"/>
    </row>
    <row r="951" ht="24">
      <c r="G951" s="15"/>
    </row>
    <row r="952" ht="24">
      <c r="G952" s="15"/>
    </row>
    <row r="953" ht="24">
      <c r="G953" s="15"/>
    </row>
    <row r="954" ht="24">
      <c r="G954" s="15"/>
    </row>
    <row r="955" ht="24">
      <c r="G955" s="15"/>
    </row>
    <row r="956" ht="24">
      <c r="G956" s="15"/>
    </row>
    <row r="957" ht="24">
      <c r="G957" s="15"/>
    </row>
    <row r="958" ht="24">
      <c r="G958" s="15"/>
    </row>
    <row r="959" ht="24">
      <c r="G959" s="15"/>
    </row>
    <row r="960" ht="24">
      <c r="G960" s="15"/>
    </row>
    <row r="961" ht="24">
      <c r="G961" s="15"/>
    </row>
    <row r="962" ht="24">
      <c r="G962" s="15"/>
    </row>
    <row r="963" ht="24">
      <c r="G963" s="15"/>
    </row>
    <row r="964" ht="24">
      <c r="G964" s="15"/>
    </row>
    <row r="965" ht="24">
      <c r="G965" s="15"/>
    </row>
    <row r="966" ht="24">
      <c r="G966" s="15"/>
    </row>
    <row r="967" ht="24">
      <c r="G967" s="15"/>
    </row>
    <row r="968" ht="24">
      <c r="G968" s="15"/>
    </row>
    <row r="969" ht="24">
      <c r="G969" s="15"/>
    </row>
    <row r="970" ht="24">
      <c r="G970" s="15"/>
    </row>
    <row r="971" ht="24">
      <c r="G971" s="15"/>
    </row>
    <row r="972" ht="24">
      <c r="G972" s="15"/>
    </row>
    <row r="973" ht="24">
      <c r="G973" s="15"/>
    </row>
    <row r="974" ht="24">
      <c r="G974" s="15"/>
    </row>
    <row r="975" ht="24">
      <c r="G975" s="15"/>
    </row>
    <row r="976" ht="24">
      <c r="G976" s="15"/>
    </row>
    <row r="977" ht="24">
      <c r="G977" s="15"/>
    </row>
    <row r="978" ht="24">
      <c r="G978" s="15"/>
    </row>
    <row r="979" ht="24">
      <c r="G979" s="15"/>
    </row>
    <row r="980" ht="24">
      <c r="G980" s="15"/>
    </row>
    <row r="981" ht="24">
      <c r="G981" s="15"/>
    </row>
    <row r="982" ht="24">
      <c r="G982" s="15"/>
    </row>
    <row r="983" ht="24">
      <c r="G983" s="15"/>
    </row>
    <row r="984" ht="24">
      <c r="G984" s="15"/>
    </row>
    <row r="985" ht="24">
      <c r="G985" s="15"/>
    </row>
    <row r="986" ht="24">
      <c r="G986" s="15"/>
    </row>
    <row r="987" ht="24">
      <c r="G987" s="15"/>
    </row>
    <row r="988" ht="24">
      <c r="G988" s="15"/>
    </row>
    <row r="989" ht="24">
      <c r="G989" s="15"/>
    </row>
    <row r="990" ht="24">
      <c r="G990" s="15"/>
    </row>
    <row r="991" ht="24">
      <c r="G991" s="15"/>
    </row>
    <row r="992" ht="24">
      <c r="G992" s="15"/>
    </row>
    <row r="993" ht="24">
      <c r="G993" s="15"/>
    </row>
    <row r="994" ht="24">
      <c r="G994" s="15"/>
    </row>
    <row r="995" ht="24">
      <c r="G995" s="15"/>
    </row>
    <row r="996" ht="24">
      <c r="G996" s="15"/>
    </row>
    <row r="997" ht="24">
      <c r="G997" s="15"/>
    </row>
    <row r="998" ht="24">
      <c r="G998" s="15"/>
    </row>
    <row r="999" ht="24">
      <c r="G999" s="15"/>
    </row>
    <row r="1000" ht="24">
      <c r="G1000" s="15"/>
    </row>
    <row r="1001" ht="24">
      <c r="G1001" s="15"/>
    </row>
    <row r="1002" ht="24">
      <c r="G1002" s="15"/>
    </row>
    <row r="1003" ht="24">
      <c r="G1003" s="15"/>
    </row>
    <row r="1004" ht="24">
      <c r="G1004" s="15"/>
    </row>
    <row r="1005" ht="24">
      <c r="G1005" s="15"/>
    </row>
    <row r="1006" ht="24">
      <c r="G1006" s="15"/>
    </row>
    <row r="1007" ht="24">
      <c r="G1007" s="15"/>
    </row>
    <row r="1008" ht="24">
      <c r="G1008" s="15"/>
    </row>
    <row r="1009" ht="24">
      <c r="G1009" s="15"/>
    </row>
    <row r="1010" ht="24">
      <c r="G1010" s="15"/>
    </row>
    <row r="1011" ht="24">
      <c r="G1011" s="15"/>
    </row>
    <row r="1012" ht="24">
      <c r="G1012" s="15"/>
    </row>
    <row r="1013" ht="24">
      <c r="G1013" s="15"/>
    </row>
    <row r="1014" ht="24">
      <c r="G1014" s="15"/>
    </row>
    <row r="1015" ht="24">
      <c r="G1015" s="15"/>
    </row>
    <row r="1016" ht="24">
      <c r="G1016" s="15"/>
    </row>
    <row r="1017" ht="24">
      <c r="G1017" s="15"/>
    </row>
    <row r="1018" ht="24">
      <c r="G1018" s="15"/>
    </row>
    <row r="1019" ht="24">
      <c r="G1019" s="15"/>
    </row>
    <row r="1020" ht="24">
      <c r="G1020" s="15"/>
    </row>
    <row r="1021" ht="24">
      <c r="G1021" s="15"/>
    </row>
    <row r="1022" ht="24">
      <c r="G1022" s="15"/>
    </row>
    <row r="1023" ht="24">
      <c r="G1023" s="15"/>
    </row>
    <row r="1024" ht="24">
      <c r="G1024" s="15"/>
    </row>
    <row r="1025" ht="24">
      <c r="G1025" s="15"/>
    </row>
    <row r="1026" ht="24">
      <c r="G1026" s="15"/>
    </row>
    <row r="1027" ht="24">
      <c r="G1027" s="15"/>
    </row>
    <row r="1028" ht="24">
      <c r="G1028" s="15"/>
    </row>
    <row r="1029" ht="24">
      <c r="G1029" s="15"/>
    </row>
    <row r="1030" ht="24">
      <c r="G1030" s="15"/>
    </row>
    <row r="1031" ht="24">
      <c r="G1031" s="15"/>
    </row>
    <row r="1032" ht="24">
      <c r="G1032" s="15"/>
    </row>
    <row r="1033" ht="24">
      <c r="G1033" s="15"/>
    </row>
    <row r="1034" ht="24">
      <c r="G1034" s="15"/>
    </row>
    <row r="1035" ht="24">
      <c r="G1035" s="15"/>
    </row>
    <row r="1036" ht="24">
      <c r="G1036" s="15"/>
    </row>
    <row r="1037" ht="24">
      <c r="G1037" s="15"/>
    </row>
    <row r="1038" ht="24">
      <c r="G1038" s="15"/>
    </row>
    <row r="1039" ht="24">
      <c r="G1039" s="15"/>
    </row>
    <row r="1040" ht="24">
      <c r="G1040" s="15"/>
    </row>
    <row r="1041" ht="24">
      <c r="G1041" s="15"/>
    </row>
    <row r="1042" ht="24">
      <c r="G1042" s="15"/>
    </row>
    <row r="1043" ht="24">
      <c r="G1043" s="15"/>
    </row>
    <row r="1044" ht="24">
      <c r="G1044" s="15"/>
    </row>
    <row r="1045" ht="24">
      <c r="G1045" s="15"/>
    </row>
    <row r="1046" ht="24">
      <c r="G1046" s="15"/>
    </row>
    <row r="1047" ht="24">
      <c r="G1047" s="15"/>
    </row>
    <row r="1048" ht="24">
      <c r="G1048" s="15"/>
    </row>
    <row r="1049" ht="24">
      <c r="G1049" s="15"/>
    </row>
    <row r="1050" ht="24">
      <c r="G1050" s="15"/>
    </row>
    <row r="1051" ht="24">
      <c r="G1051" s="15"/>
    </row>
    <row r="1052" ht="24">
      <c r="G1052" s="15"/>
    </row>
    <row r="1053" ht="24">
      <c r="G1053" s="15"/>
    </row>
    <row r="1054" ht="24">
      <c r="G1054" s="15"/>
    </row>
    <row r="1055" ht="24">
      <c r="G1055" s="15"/>
    </row>
    <row r="1056" ht="24">
      <c r="G1056" s="15"/>
    </row>
    <row r="1057" ht="24">
      <c r="G1057" s="15"/>
    </row>
    <row r="1058" ht="24">
      <c r="G1058" s="15"/>
    </row>
    <row r="1059" ht="24">
      <c r="G1059" s="15"/>
    </row>
    <row r="1060" ht="24">
      <c r="G1060" s="15"/>
    </row>
    <row r="1061" ht="24">
      <c r="G1061" s="15"/>
    </row>
    <row r="1062" ht="24">
      <c r="G1062" s="15"/>
    </row>
    <row r="1063" ht="24">
      <c r="G1063" s="15"/>
    </row>
    <row r="1064" ht="24">
      <c r="G1064" s="15"/>
    </row>
    <row r="1065" ht="24">
      <c r="G1065" s="15"/>
    </row>
    <row r="1066" ht="24">
      <c r="G1066" s="15"/>
    </row>
    <row r="1067" ht="24">
      <c r="G1067" s="15"/>
    </row>
    <row r="1068" ht="24">
      <c r="G1068" s="15"/>
    </row>
    <row r="1069" ht="24">
      <c r="G1069" s="15"/>
    </row>
    <row r="1070" ht="24">
      <c r="G1070" s="15"/>
    </row>
    <row r="1071" ht="24">
      <c r="G1071" s="15"/>
    </row>
    <row r="1072" ht="24">
      <c r="G1072" s="15"/>
    </row>
    <row r="1073" ht="24">
      <c r="G1073" s="15"/>
    </row>
    <row r="1074" ht="24">
      <c r="G1074" s="15"/>
    </row>
    <row r="1075" ht="24">
      <c r="G1075" s="15"/>
    </row>
    <row r="1076" ht="24">
      <c r="G1076" s="15"/>
    </row>
    <row r="1077" ht="24">
      <c r="G1077" s="15"/>
    </row>
    <row r="1078" ht="24">
      <c r="G1078" s="15"/>
    </row>
    <row r="1079" ht="24">
      <c r="G1079" s="15"/>
    </row>
    <row r="1080" ht="24">
      <c r="G1080" s="15"/>
    </row>
    <row r="1081" ht="24">
      <c r="G1081" s="15"/>
    </row>
    <row r="1082" ht="24">
      <c r="G1082" s="15"/>
    </row>
    <row r="1083" ht="24">
      <c r="G1083" s="15"/>
    </row>
    <row r="1084" ht="24">
      <c r="G1084" s="15"/>
    </row>
    <row r="1085" ht="24">
      <c r="G1085" s="15"/>
    </row>
    <row r="1086" ht="24">
      <c r="G1086" s="15"/>
    </row>
    <row r="1087" ht="24">
      <c r="G1087" s="15"/>
    </row>
    <row r="1088" ht="24">
      <c r="G1088" s="15"/>
    </row>
    <row r="1089" ht="24">
      <c r="G1089" s="15"/>
    </row>
    <row r="1090" ht="24">
      <c r="G1090" s="15"/>
    </row>
    <row r="1091" ht="24">
      <c r="G1091" s="15"/>
    </row>
    <row r="1092" ht="24">
      <c r="G1092" s="15"/>
    </row>
    <row r="1093" ht="24">
      <c r="G1093" s="15"/>
    </row>
    <row r="1094" ht="24">
      <c r="G1094" s="15"/>
    </row>
    <row r="1095" ht="24">
      <c r="G1095" s="15"/>
    </row>
    <row r="1096" ht="24">
      <c r="G1096" s="15"/>
    </row>
    <row r="1097" ht="24">
      <c r="G1097" s="15"/>
    </row>
    <row r="1098" ht="24">
      <c r="G1098" s="15"/>
    </row>
    <row r="1099" ht="24">
      <c r="G1099" s="15"/>
    </row>
    <row r="1100" ht="24">
      <c r="G1100" s="15"/>
    </row>
    <row r="1101" ht="24">
      <c r="G1101" s="15"/>
    </row>
    <row r="1102" ht="24">
      <c r="G1102" s="15"/>
    </row>
    <row r="1103" ht="24">
      <c r="G1103" s="15"/>
    </row>
    <row r="1104" ht="24">
      <c r="G1104" s="15"/>
    </row>
    <row r="1105" ht="24">
      <c r="G1105" s="15"/>
    </row>
    <row r="1106" ht="24">
      <c r="G1106" s="15"/>
    </row>
    <row r="1107" ht="24">
      <c r="G1107" s="15"/>
    </row>
    <row r="1108" ht="24">
      <c r="G1108" s="15"/>
    </row>
    <row r="1109" ht="24">
      <c r="G1109" s="15"/>
    </row>
    <row r="1110" ht="24">
      <c r="G1110" s="15"/>
    </row>
    <row r="1111" ht="24">
      <c r="G1111" s="15"/>
    </row>
    <row r="1112" ht="24">
      <c r="G1112" s="15"/>
    </row>
    <row r="1113" ht="24">
      <c r="G1113" s="15"/>
    </row>
    <row r="1114" ht="24">
      <c r="G1114" s="15"/>
    </row>
    <row r="1115" ht="24">
      <c r="G1115" s="15"/>
    </row>
    <row r="1116" ht="24">
      <c r="G1116" s="15"/>
    </row>
    <row r="1117" ht="24">
      <c r="G1117" s="15"/>
    </row>
    <row r="1118" ht="24">
      <c r="G1118" s="15"/>
    </row>
    <row r="1119" ht="24">
      <c r="G1119" s="15"/>
    </row>
    <row r="1120" ht="24">
      <c r="G1120" s="15"/>
    </row>
    <row r="1121" ht="24">
      <c r="G1121" s="15"/>
    </row>
    <row r="1122" ht="24">
      <c r="G1122" s="15"/>
    </row>
    <row r="1123" ht="24">
      <c r="G1123" s="15"/>
    </row>
    <row r="1124" ht="24">
      <c r="G1124" s="15"/>
    </row>
    <row r="1125" ht="24">
      <c r="G1125" s="15"/>
    </row>
    <row r="1126" ht="24">
      <c r="G1126" s="15"/>
    </row>
    <row r="1127" ht="24">
      <c r="G1127" s="15"/>
    </row>
    <row r="1128" ht="24">
      <c r="G1128" s="15"/>
    </row>
    <row r="1129" ht="24">
      <c r="G1129" s="15"/>
    </row>
    <row r="1130" ht="24">
      <c r="G1130" s="15"/>
    </row>
    <row r="1131" ht="24">
      <c r="G1131" s="15"/>
    </row>
    <row r="1132" ht="24">
      <c r="G1132" s="15"/>
    </row>
    <row r="1133" ht="24">
      <c r="G1133" s="15"/>
    </row>
    <row r="1134" ht="24">
      <c r="G1134" s="15"/>
    </row>
    <row r="1135" ht="24">
      <c r="G1135" s="15"/>
    </row>
    <row r="1136" ht="24">
      <c r="G1136" s="15"/>
    </row>
    <row r="1137" ht="24">
      <c r="G1137" s="15"/>
    </row>
    <row r="1138" ht="24">
      <c r="G1138" s="15"/>
    </row>
    <row r="1139" ht="24">
      <c r="G1139" s="15"/>
    </row>
    <row r="1140" ht="24">
      <c r="G1140" s="15"/>
    </row>
    <row r="1141" ht="24">
      <c r="G1141" s="15"/>
    </row>
    <row r="1142" ht="24">
      <c r="G1142" s="15"/>
    </row>
    <row r="1143" ht="24">
      <c r="G1143" s="15"/>
    </row>
    <row r="1144" ht="24">
      <c r="G1144" s="15"/>
    </row>
    <row r="1145" ht="24">
      <c r="G1145" s="15"/>
    </row>
    <row r="1146" ht="24">
      <c r="G1146" s="15"/>
    </row>
    <row r="1147" ht="24">
      <c r="G1147" s="15"/>
    </row>
    <row r="1148" ht="24">
      <c r="G1148" s="15"/>
    </row>
    <row r="1149" ht="24">
      <c r="G1149" s="15"/>
    </row>
    <row r="1150" ht="24">
      <c r="G1150" s="15"/>
    </row>
    <row r="1151" ht="24">
      <c r="G1151" s="15"/>
    </row>
    <row r="1152" ht="24">
      <c r="G1152" s="15"/>
    </row>
    <row r="1153" ht="24">
      <c r="G1153" s="15"/>
    </row>
    <row r="1154" ht="24">
      <c r="G1154" s="15"/>
    </row>
    <row r="1155" ht="24">
      <c r="G1155" s="15"/>
    </row>
    <row r="1156" ht="24">
      <c r="G1156" s="15"/>
    </row>
    <row r="1157" ht="24">
      <c r="G1157" s="15"/>
    </row>
    <row r="1158" ht="24">
      <c r="G1158" s="15"/>
    </row>
    <row r="1159" ht="24">
      <c r="G1159" s="15"/>
    </row>
    <row r="1160" ht="24">
      <c r="G1160" s="15"/>
    </row>
    <row r="1161" ht="24">
      <c r="G1161" s="15"/>
    </row>
    <row r="1162" ht="24">
      <c r="G1162" s="15"/>
    </row>
    <row r="1163" ht="24">
      <c r="G1163" s="15"/>
    </row>
    <row r="1164" ht="24">
      <c r="G1164" s="15"/>
    </row>
    <row r="1165" ht="24">
      <c r="G1165" s="15"/>
    </row>
    <row r="1166" ht="24">
      <c r="G1166" s="15"/>
    </row>
    <row r="1167" ht="24">
      <c r="G1167" s="15"/>
    </row>
    <row r="1168" ht="24">
      <c r="G1168" s="15"/>
    </row>
    <row r="1169" ht="24">
      <c r="G1169" s="15"/>
    </row>
    <row r="1170" ht="24">
      <c r="G1170" s="15"/>
    </row>
    <row r="1171" ht="24">
      <c r="G1171" s="15"/>
    </row>
    <row r="1172" ht="24">
      <c r="G1172" s="15"/>
    </row>
    <row r="1173" ht="24">
      <c r="G1173" s="15"/>
    </row>
    <row r="1174" ht="24">
      <c r="G1174" s="15"/>
    </row>
    <row r="1175" ht="24">
      <c r="G1175" s="15"/>
    </row>
    <row r="1176" ht="24">
      <c r="G1176" s="15"/>
    </row>
    <row r="1177" ht="24">
      <c r="G1177" s="15"/>
    </row>
    <row r="1178" ht="24">
      <c r="G1178" s="15"/>
    </row>
    <row r="1179" ht="24">
      <c r="G1179" s="15"/>
    </row>
    <row r="1180" ht="24">
      <c r="G1180" s="15"/>
    </row>
    <row r="1181" ht="24">
      <c r="G1181" s="15"/>
    </row>
    <row r="1182" ht="24">
      <c r="G1182" s="15"/>
    </row>
    <row r="1183" ht="24">
      <c r="G1183" s="15"/>
    </row>
    <row r="1184" ht="24">
      <c r="G1184" s="15"/>
    </row>
    <row r="1185" ht="24">
      <c r="G1185" s="15"/>
    </row>
    <row r="1186" ht="24">
      <c r="G1186" s="15"/>
    </row>
    <row r="1187" ht="24">
      <c r="G1187" s="15"/>
    </row>
    <row r="1188" ht="24">
      <c r="G1188" s="15"/>
    </row>
    <row r="1189" ht="24">
      <c r="G1189" s="15"/>
    </row>
    <row r="1190" ht="24">
      <c r="G1190" s="15"/>
    </row>
    <row r="1191" ht="24">
      <c r="G1191" s="15"/>
    </row>
    <row r="1192" ht="24">
      <c r="G1192" s="15"/>
    </row>
    <row r="1193" ht="24">
      <c r="G1193" s="15"/>
    </row>
    <row r="1194" ht="24">
      <c r="G1194" s="15"/>
    </row>
    <row r="1195" ht="24">
      <c r="G1195" s="15"/>
    </row>
    <row r="1196" ht="24">
      <c r="G1196" s="15"/>
    </row>
    <row r="1197" ht="24">
      <c r="G1197" s="15"/>
    </row>
    <row r="1198" ht="24">
      <c r="G1198" s="15"/>
    </row>
    <row r="1199" ht="24">
      <c r="G1199" s="15"/>
    </row>
    <row r="1200" ht="24">
      <c r="G1200" s="15"/>
    </row>
    <row r="1201" ht="24">
      <c r="G1201" s="1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22">
      <selection activeCell="Q35" sqref="Q35"/>
    </sheetView>
  </sheetViews>
  <sheetFormatPr defaultColWidth="9.140625" defaultRowHeight="21.75"/>
  <cols>
    <col min="1" max="1" width="9.57421875" style="44" customWidth="1"/>
    <col min="2" max="2" width="10.8515625" style="44" bestFit="1" customWidth="1"/>
    <col min="3" max="3" width="7.421875" style="44" bestFit="1" customWidth="1"/>
    <col min="4" max="4" width="10.8515625" style="44" bestFit="1" customWidth="1"/>
    <col min="5" max="5" width="11.57421875" style="44" bestFit="1" customWidth="1"/>
    <col min="6" max="6" width="9.421875" style="44" bestFit="1" customWidth="1"/>
    <col min="7" max="7" width="10.7109375" style="44" bestFit="1" customWidth="1"/>
    <col min="8" max="8" width="3.140625" style="44" customWidth="1"/>
    <col min="9" max="9" width="8.8515625" style="44" bestFit="1" customWidth="1"/>
    <col min="10" max="11" width="8.421875" style="44" bestFit="1" customWidth="1"/>
    <col min="12" max="12" width="10.00390625" style="44" bestFit="1" customWidth="1"/>
    <col min="13" max="16384" width="9.140625" style="44" customWidth="1"/>
  </cols>
  <sheetData>
    <row r="1" spans="1:12" s="19" customFormat="1" ht="21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</row>
    <row r="2" spans="1:12" s="19" customFormat="1" ht="21" customHeight="1">
      <c r="A2" s="216" t="s">
        <v>131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8"/>
    </row>
    <row r="3" spans="1:12" s="19" customFormat="1" ht="21" customHeight="1">
      <c r="A3" s="219" t="s">
        <v>69</v>
      </c>
      <c r="B3" s="219"/>
      <c r="C3" s="219"/>
      <c r="D3" s="220" t="s">
        <v>70</v>
      </c>
      <c r="E3" s="220"/>
      <c r="F3" s="220"/>
      <c r="G3" s="206" t="s">
        <v>25</v>
      </c>
      <c r="H3" s="206"/>
      <c r="I3" s="206"/>
      <c r="J3" s="207" t="s">
        <v>121</v>
      </c>
      <c r="K3" s="207"/>
      <c r="L3" s="207"/>
    </row>
    <row r="4" spans="1:12" s="19" customFormat="1" ht="21" customHeight="1">
      <c r="A4" s="213" t="s">
        <v>44</v>
      </c>
      <c r="B4" s="213"/>
      <c r="C4" s="213"/>
      <c r="D4" s="214" t="s">
        <v>45</v>
      </c>
      <c r="E4" s="215"/>
      <c r="F4" s="215"/>
      <c r="G4" s="206" t="s">
        <v>122</v>
      </c>
      <c r="H4" s="206"/>
      <c r="I4" s="206"/>
      <c r="J4" s="207" t="s">
        <v>26</v>
      </c>
      <c r="K4" s="207"/>
      <c r="L4" s="207"/>
    </row>
    <row r="5" spans="1:12" s="19" customFormat="1" ht="45" customHeight="1">
      <c r="A5" s="210" t="s">
        <v>4</v>
      </c>
      <c r="B5" s="20" t="s">
        <v>5</v>
      </c>
      <c r="C5" s="211" t="s">
        <v>6</v>
      </c>
      <c r="D5" s="211"/>
      <c r="E5" s="21" t="s">
        <v>7</v>
      </c>
      <c r="F5" s="22" t="s">
        <v>8</v>
      </c>
      <c r="G5" s="208" t="s">
        <v>27</v>
      </c>
      <c r="H5" s="212" t="s">
        <v>28</v>
      </c>
      <c r="I5" s="203" t="s">
        <v>29</v>
      </c>
      <c r="J5" s="205" t="s">
        <v>30</v>
      </c>
      <c r="K5" s="205"/>
      <c r="L5" s="205"/>
    </row>
    <row r="6" spans="1:12" s="19" customFormat="1" ht="42" customHeight="1">
      <c r="A6" s="210"/>
      <c r="B6" s="23" t="s">
        <v>31</v>
      </c>
      <c r="C6" s="24" t="s">
        <v>11</v>
      </c>
      <c r="D6" s="25" t="s">
        <v>12</v>
      </c>
      <c r="E6" s="26" t="s">
        <v>13</v>
      </c>
      <c r="F6" s="27" t="s">
        <v>14</v>
      </c>
      <c r="G6" s="209"/>
      <c r="H6" s="212"/>
      <c r="I6" s="204"/>
      <c r="J6" s="28" t="s">
        <v>32</v>
      </c>
      <c r="K6" s="29" t="s">
        <v>33</v>
      </c>
      <c r="L6" s="30" t="s">
        <v>34</v>
      </c>
    </row>
    <row r="7" spans="1:12" s="19" customFormat="1" ht="19.5" customHeight="1">
      <c r="A7" s="31" t="s">
        <v>15</v>
      </c>
      <c r="B7" s="32" t="s">
        <v>16</v>
      </c>
      <c r="C7" s="33" t="s">
        <v>17</v>
      </c>
      <c r="D7" s="34" t="s">
        <v>18</v>
      </c>
      <c r="E7" s="35" t="s">
        <v>35</v>
      </c>
      <c r="F7" s="36" t="s">
        <v>36</v>
      </c>
      <c r="G7" s="31" t="s">
        <v>21</v>
      </c>
      <c r="H7" s="31" t="s">
        <v>37</v>
      </c>
      <c r="I7" s="37" t="s">
        <v>15</v>
      </c>
      <c r="J7" s="38" t="s">
        <v>38</v>
      </c>
      <c r="K7" s="39" t="s">
        <v>39</v>
      </c>
      <c r="L7" s="40" t="s">
        <v>40</v>
      </c>
    </row>
    <row r="8" spans="1:12" s="41" customFormat="1" ht="16.5" customHeight="1">
      <c r="A8" s="137">
        <v>22376</v>
      </c>
      <c r="B8" s="138">
        <v>347.392</v>
      </c>
      <c r="C8" s="138">
        <v>6.007</v>
      </c>
      <c r="D8" s="80">
        <f aca="true" t="shared" si="0" ref="D8:D26">C8*0.0864</f>
        <v>0.5190048</v>
      </c>
      <c r="E8" s="80">
        <f>SUM(J8:L8)/3</f>
        <v>83.75554</v>
      </c>
      <c r="F8" s="80">
        <f aca="true" t="shared" si="1" ref="F8:F15">E8*D8</f>
        <v>43.469527286592005</v>
      </c>
      <c r="G8" s="82" t="s">
        <v>63</v>
      </c>
      <c r="H8" s="81">
        <v>1</v>
      </c>
      <c r="I8" s="137">
        <v>22376</v>
      </c>
      <c r="J8" s="138">
        <v>81.04299</v>
      </c>
      <c r="K8" s="138">
        <v>91.69126</v>
      </c>
      <c r="L8" s="138">
        <v>78.53237</v>
      </c>
    </row>
    <row r="9" spans="1:12" s="41" customFormat="1" ht="16.5" customHeight="1">
      <c r="A9" s="137">
        <v>22395</v>
      </c>
      <c r="B9" s="138">
        <v>347.352</v>
      </c>
      <c r="C9" s="138">
        <v>5.556</v>
      </c>
      <c r="D9" s="80">
        <f t="shared" si="0"/>
        <v>0.48003840000000003</v>
      </c>
      <c r="E9" s="80">
        <f aca="true" t="shared" si="2" ref="E9:E15">SUM(J9:L9)/3</f>
        <v>83.27570333333334</v>
      </c>
      <c r="F9" s="80">
        <f t="shared" si="1"/>
        <v>39.97553538700801</v>
      </c>
      <c r="G9" s="83" t="s">
        <v>68</v>
      </c>
      <c r="H9" s="81">
        <f aca="true" t="shared" si="3" ref="H9:H25">+H8+1</f>
        <v>2</v>
      </c>
      <c r="I9" s="137">
        <v>22395</v>
      </c>
      <c r="J9" s="138">
        <v>87.96886</v>
      </c>
      <c r="K9" s="138">
        <v>79.76519</v>
      </c>
      <c r="L9" s="138">
        <v>82.09306</v>
      </c>
    </row>
    <row r="10" spans="1:13" s="41" customFormat="1" ht="16.5" customHeight="1">
      <c r="A10" s="137">
        <v>22411</v>
      </c>
      <c r="B10" s="138">
        <v>347.392</v>
      </c>
      <c r="C10" s="138">
        <v>9.057</v>
      </c>
      <c r="D10" s="80">
        <f t="shared" si="0"/>
        <v>0.7825248</v>
      </c>
      <c r="E10" s="80">
        <f t="shared" si="2"/>
        <v>62.94393</v>
      </c>
      <c r="F10" s="80">
        <f t="shared" si="1"/>
        <v>49.255186234464006</v>
      </c>
      <c r="G10" s="83" t="s">
        <v>64</v>
      </c>
      <c r="H10" s="81">
        <f t="shared" si="3"/>
        <v>3</v>
      </c>
      <c r="I10" s="137">
        <v>22411</v>
      </c>
      <c r="J10" s="138">
        <v>55.06987</v>
      </c>
      <c r="K10" s="138">
        <v>77.88386</v>
      </c>
      <c r="L10" s="138">
        <v>55.87806</v>
      </c>
      <c r="M10" s="42"/>
    </row>
    <row r="11" spans="1:13" s="41" customFormat="1" ht="16.5" customHeight="1">
      <c r="A11" s="137">
        <v>22422</v>
      </c>
      <c r="B11" s="138">
        <v>347.552</v>
      </c>
      <c r="C11" s="138">
        <v>9.853</v>
      </c>
      <c r="D11" s="80">
        <f t="shared" si="0"/>
        <v>0.8512992</v>
      </c>
      <c r="E11" s="80">
        <f t="shared" si="2"/>
        <v>54.74373333333333</v>
      </c>
      <c r="F11" s="80">
        <f t="shared" si="1"/>
        <v>46.60329639168</v>
      </c>
      <c r="G11" s="82" t="s">
        <v>65</v>
      </c>
      <c r="H11" s="81">
        <f t="shared" si="3"/>
        <v>4</v>
      </c>
      <c r="I11" s="137">
        <v>22422</v>
      </c>
      <c r="J11" s="138">
        <v>59.46272</v>
      </c>
      <c r="K11" s="138">
        <v>47.35896</v>
      </c>
      <c r="L11" s="138">
        <v>57.40952</v>
      </c>
      <c r="M11" s="42"/>
    </row>
    <row r="12" spans="1:13" s="41" customFormat="1" ht="16.5" customHeight="1">
      <c r="A12" s="137">
        <v>22444</v>
      </c>
      <c r="B12" s="138">
        <v>347.942</v>
      </c>
      <c r="C12" s="138">
        <v>20.602</v>
      </c>
      <c r="D12" s="80">
        <f t="shared" si="0"/>
        <v>1.7800128000000002</v>
      </c>
      <c r="E12" s="80">
        <f t="shared" si="2"/>
        <v>70.01070333333332</v>
      </c>
      <c r="F12" s="80">
        <f t="shared" si="1"/>
        <v>124.619948070336</v>
      </c>
      <c r="G12" s="82" t="s">
        <v>66</v>
      </c>
      <c r="H12" s="81">
        <f t="shared" si="3"/>
        <v>5</v>
      </c>
      <c r="I12" s="137">
        <v>22444</v>
      </c>
      <c r="J12" s="138">
        <v>77.30594</v>
      </c>
      <c r="K12" s="138">
        <v>59.73594</v>
      </c>
      <c r="L12" s="138">
        <v>72.99023</v>
      </c>
      <c r="M12" s="42"/>
    </row>
    <row r="13" spans="1:13" s="41" customFormat="1" ht="16.5" customHeight="1">
      <c r="A13" s="137">
        <v>22450</v>
      </c>
      <c r="B13" s="138">
        <v>347.532</v>
      </c>
      <c r="C13" s="138">
        <v>9.057</v>
      </c>
      <c r="D13" s="80">
        <f t="shared" si="0"/>
        <v>0.7825248</v>
      </c>
      <c r="E13" s="80">
        <f t="shared" si="2"/>
        <v>66.76840333333334</v>
      </c>
      <c r="F13" s="80">
        <f t="shared" si="1"/>
        <v>52.247931464736006</v>
      </c>
      <c r="G13" s="82" t="s">
        <v>67</v>
      </c>
      <c r="H13" s="81">
        <f t="shared" si="3"/>
        <v>6</v>
      </c>
      <c r="I13" s="137">
        <v>22450</v>
      </c>
      <c r="J13" s="138">
        <v>65.06861</v>
      </c>
      <c r="K13" s="138">
        <v>73.51036</v>
      </c>
      <c r="L13" s="138">
        <v>61.72624</v>
      </c>
      <c r="M13" s="42"/>
    </row>
    <row r="14" spans="1:13" s="41" customFormat="1" ht="16.5" customHeight="1">
      <c r="A14" s="137">
        <v>22467</v>
      </c>
      <c r="B14" s="138">
        <v>347.732</v>
      </c>
      <c r="C14" s="138">
        <v>7.682</v>
      </c>
      <c r="D14" s="80">
        <f t="shared" si="0"/>
        <v>0.6637248000000001</v>
      </c>
      <c r="E14" s="80">
        <f t="shared" si="2"/>
        <v>571.84282</v>
      </c>
      <c r="F14" s="80">
        <f t="shared" si="1"/>
        <v>379.54626133593604</v>
      </c>
      <c r="G14" s="82" t="s">
        <v>50</v>
      </c>
      <c r="H14" s="81">
        <f t="shared" si="3"/>
        <v>7</v>
      </c>
      <c r="I14" s="137">
        <v>22467</v>
      </c>
      <c r="J14" s="138">
        <v>567.23522</v>
      </c>
      <c r="K14" s="138">
        <v>561.37317</v>
      </c>
      <c r="L14" s="138">
        <v>586.92007</v>
      </c>
      <c r="M14" s="42"/>
    </row>
    <row r="15" spans="1:13" s="41" customFormat="1" ht="16.5" customHeight="1">
      <c r="A15" s="137">
        <v>22480</v>
      </c>
      <c r="B15" s="138">
        <v>347.932</v>
      </c>
      <c r="C15" s="138">
        <v>20.093</v>
      </c>
      <c r="D15" s="80">
        <f t="shared" si="0"/>
        <v>1.7360352000000001</v>
      </c>
      <c r="E15" s="80">
        <f t="shared" si="2"/>
        <v>590.2371033333333</v>
      </c>
      <c r="F15" s="80">
        <f t="shared" si="1"/>
        <v>1024.672387732704</v>
      </c>
      <c r="G15" s="82" t="s">
        <v>51</v>
      </c>
      <c r="H15" s="81">
        <f t="shared" si="3"/>
        <v>8</v>
      </c>
      <c r="I15" s="137">
        <v>22480</v>
      </c>
      <c r="J15" s="138">
        <v>585.6554</v>
      </c>
      <c r="K15" s="138">
        <v>593.45868</v>
      </c>
      <c r="L15" s="138">
        <v>591.59723</v>
      </c>
      <c r="M15" s="42"/>
    </row>
    <row r="16" spans="1:13" s="41" customFormat="1" ht="16.5" customHeight="1">
      <c r="A16" s="137">
        <v>22487</v>
      </c>
      <c r="B16" s="138">
        <v>348.052</v>
      </c>
      <c r="C16" s="138">
        <v>22.136</v>
      </c>
      <c r="D16" s="80">
        <f>C16*0.0864</f>
        <v>1.9125504</v>
      </c>
      <c r="E16" s="80">
        <f>SUM(J16:L16)/3</f>
        <v>356.63987333333336</v>
      </c>
      <c r="F16" s="80">
        <f>E16*D16</f>
        <v>682.091732399616</v>
      </c>
      <c r="G16" s="82" t="s">
        <v>52</v>
      </c>
      <c r="H16" s="81">
        <f t="shared" si="3"/>
        <v>9</v>
      </c>
      <c r="I16" s="137">
        <v>22487</v>
      </c>
      <c r="J16" s="138">
        <v>369.71084</v>
      </c>
      <c r="K16" s="138">
        <v>354.32612</v>
      </c>
      <c r="L16" s="138">
        <v>345.88266</v>
      </c>
      <c r="M16" s="42"/>
    </row>
    <row r="17" spans="1:13" s="41" customFormat="1" ht="16.5" customHeight="1">
      <c r="A17" s="137">
        <v>22494</v>
      </c>
      <c r="B17" s="138">
        <v>348.032</v>
      </c>
      <c r="C17" s="138">
        <v>21.564</v>
      </c>
      <c r="D17" s="80">
        <f t="shared" si="0"/>
        <v>1.8631296000000002</v>
      </c>
      <c r="E17" s="80">
        <f aca="true" t="shared" si="4" ref="E17:E26">SUM(J17:L17)/3</f>
        <v>231.24025666666668</v>
      </c>
      <c r="F17" s="80">
        <f aca="true" t="shared" si="5" ref="F17:F26">E17*D17</f>
        <v>430.8305669072641</v>
      </c>
      <c r="G17" s="82" t="s">
        <v>53</v>
      </c>
      <c r="H17" s="81">
        <f t="shared" si="3"/>
        <v>10</v>
      </c>
      <c r="I17" s="137">
        <v>22494</v>
      </c>
      <c r="J17" s="138">
        <v>242.68806</v>
      </c>
      <c r="K17" s="138">
        <v>209.31862</v>
      </c>
      <c r="L17" s="138">
        <v>241.71409</v>
      </c>
      <c r="M17" s="42"/>
    </row>
    <row r="18" spans="1:13" s="41" customFormat="1" ht="16.5" customHeight="1">
      <c r="A18" s="137">
        <v>22502</v>
      </c>
      <c r="B18" s="138">
        <v>347.832</v>
      </c>
      <c r="C18" s="138">
        <v>20.365</v>
      </c>
      <c r="D18" s="80">
        <f t="shared" si="0"/>
        <v>1.759536</v>
      </c>
      <c r="E18" s="80">
        <f t="shared" si="4"/>
        <v>254.65818666666667</v>
      </c>
      <c r="F18" s="80">
        <f t="shared" si="5"/>
        <v>448.08024713471997</v>
      </c>
      <c r="G18" s="82" t="s">
        <v>54</v>
      </c>
      <c r="H18" s="81">
        <f t="shared" si="3"/>
        <v>11</v>
      </c>
      <c r="I18" s="137">
        <v>22502</v>
      </c>
      <c r="J18" s="138">
        <v>254.96161</v>
      </c>
      <c r="K18" s="138">
        <v>248.35911</v>
      </c>
      <c r="L18" s="138">
        <v>260.65384</v>
      </c>
      <c r="M18" s="42"/>
    </row>
    <row r="19" spans="1:13" s="41" customFormat="1" ht="16.5" customHeight="1">
      <c r="A19" s="137">
        <v>22511</v>
      </c>
      <c r="B19" s="138">
        <v>351.567</v>
      </c>
      <c r="C19" s="138">
        <v>257.688</v>
      </c>
      <c r="D19" s="80">
        <f t="shared" si="0"/>
        <v>22.2642432</v>
      </c>
      <c r="E19" s="80">
        <f t="shared" si="4"/>
        <v>243.25131</v>
      </c>
      <c r="F19" s="80">
        <f t="shared" si="5"/>
        <v>5415.806324558592</v>
      </c>
      <c r="G19" s="82" t="s">
        <v>55</v>
      </c>
      <c r="H19" s="81">
        <f t="shared" si="3"/>
        <v>12</v>
      </c>
      <c r="I19" s="137">
        <v>22511</v>
      </c>
      <c r="J19" s="138">
        <v>234.15776</v>
      </c>
      <c r="K19" s="138">
        <v>257.45765</v>
      </c>
      <c r="L19" s="138">
        <v>238.13852</v>
      </c>
      <c r="M19" s="42"/>
    </row>
    <row r="20" spans="1:13" s="41" customFormat="1" ht="16.5" customHeight="1">
      <c r="A20" s="137">
        <v>22527</v>
      </c>
      <c r="B20" s="138">
        <v>348.102</v>
      </c>
      <c r="C20" s="138">
        <v>23.635</v>
      </c>
      <c r="D20" s="80">
        <f t="shared" si="0"/>
        <v>2.0420640000000003</v>
      </c>
      <c r="E20" s="80">
        <f t="shared" si="4"/>
        <v>171.22053666666667</v>
      </c>
      <c r="F20" s="80">
        <f t="shared" si="5"/>
        <v>349.64329398768007</v>
      </c>
      <c r="G20" s="82" t="s">
        <v>56</v>
      </c>
      <c r="H20" s="81">
        <f t="shared" si="3"/>
        <v>13</v>
      </c>
      <c r="I20" s="137">
        <v>22527</v>
      </c>
      <c r="J20" s="138">
        <v>186.69009</v>
      </c>
      <c r="K20" s="138">
        <v>167.3441</v>
      </c>
      <c r="L20" s="138">
        <v>159.62742</v>
      </c>
      <c r="M20" s="42"/>
    </row>
    <row r="21" spans="1:13" s="41" customFormat="1" ht="16.5" customHeight="1">
      <c r="A21" s="137">
        <v>22535</v>
      </c>
      <c r="B21" s="138">
        <v>348.372</v>
      </c>
      <c r="C21" s="138">
        <v>40.827</v>
      </c>
      <c r="D21" s="80">
        <f t="shared" si="0"/>
        <v>3.5274528</v>
      </c>
      <c r="E21" s="80">
        <f t="shared" si="4"/>
        <v>731.4217199999999</v>
      </c>
      <c r="F21" s="80">
        <f t="shared" si="5"/>
        <v>2580.0555941948155</v>
      </c>
      <c r="G21" s="82" t="s">
        <v>57</v>
      </c>
      <c r="H21" s="81">
        <f t="shared" si="3"/>
        <v>14</v>
      </c>
      <c r="I21" s="137">
        <v>22535</v>
      </c>
      <c r="J21" s="138">
        <v>876.5653</v>
      </c>
      <c r="K21" s="138">
        <v>634.796</v>
      </c>
      <c r="L21" s="138">
        <v>682.90386</v>
      </c>
      <c r="M21" s="42"/>
    </row>
    <row r="22" spans="1:12" s="41" customFormat="1" ht="16.5" customHeight="1">
      <c r="A22" s="137">
        <v>22544</v>
      </c>
      <c r="B22" s="138">
        <v>348.842</v>
      </c>
      <c r="C22" s="138">
        <v>45.648</v>
      </c>
      <c r="D22" s="80">
        <f t="shared" si="0"/>
        <v>3.9439872000000005</v>
      </c>
      <c r="E22" s="80">
        <f t="shared" si="4"/>
        <v>731.11677</v>
      </c>
      <c r="F22" s="80">
        <f t="shared" si="5"/>
        <v>2883.515182585344</v>
      </c>
      <c r="G22" s="82" t="s">
        <v>58</v>
      </c>
      <c r="H22" s="81">
        <f t="shared" si="3"/>
        <v>15</v>
      </c>
      <c r="I22" s="137">
        <v>22544</v>
      </c>
      <c r="J22" s="138">
        <v>793.48125</v>
      </c>
      <c r="K22" s="138">
        <v>794.91087</v>
      </c>
      <c r="L22" s="138">
        <v>604.95819</v>
      </c>
    </row>
    <row r="23" spans="1:12" s="41" customFormat="1" ht="16.5" customHeight="1">
      <c r="A23" s="137">
        <v>22555</v>
      </c>
      <c r="B23" s="138">
        <v>348.552</v>
      </c>
      <c r="C23" s="138">
        <v>23.635</v>
      </c>
      <c r="D23" s="80">
        <f t="shared" si="0"/>
        <v>2.0420640000000003</v>
      </c>
      <c r="E23" s="80">
        <f t="shared" si="4"/>
        <v>97.73285666666668</v>
      </c>
      <c r="F23" s="80">
        <f t="shared" si="5"/>
        <v>199.57674821616004</v>
      </c>
      <c r="G23" s="82" t="s">
        <v>59</v>
      </c>
      <c r="H23" s="81">
        <f t="shared" si="3"/>
        <v>16</v>
      </c>
      <c r="I23" s="137">
        <v>22555</v>
      </c>
      <c r="J23" s="138">
        <v>116.7578</v>
      </c>
      <c r="K23" s="138">
        <v>82.9989</v>
      </c>
      <c r="L23" s="138">
        <v>93.44187</v>
      </c>
    </row>
    <row r="24" spans="1:12" s="41" customFormat="1" ht="16.5" customHeight="1">
      <c r="A24" s="137">
        <v>22572</v>
      </c>
      <c r="B24" s="138">
        <v>348.232</v>
      </c>
      <c r="C24" s="138">
        <v>26.025</v>
      </c>
      <c r="D24" s="80">
        <f t="shared" si="0"/>
        <v>2.24856</v>
      </c>
      <c r="E24" s="80">
        <f t="shared" si="4"/>
        <v>102.61874</v>
      </c>
      <c r="F24" s="80">
        <f t="shared" si="5"/>
        <v>230.7443940144</v>
      </c>
      <c r="G24" s="82" t="s">
        <v>60</v>
      </c>
      <c r="H24" s="81">
        <f t="shared" si="3"/>
        <v>17</v>
      </c>
      <c r="I24" s="137">
        <v>22572</v>
      </c>
      <c r="J24" s="138">
        <v>118.67462</v>
      </c>
      <c r="K24" s="138">
        <v>102.3694</v>
      </c>
      <c r="L24" s="138">
        <v>86.8122</v>
      </c>
    </row>
    <row r="25" spans="1:12" s="41" customFormat="1" ht="16.5" customHeight="1">
      <c r="A25" s="137">
        <v>22584</v>
      </c>
      <c r="B25" s="138">
        <v>348.272</v>
      </c>
      <c r="C25" s="138">
        <v>38.237</v>
      </c>
      <c r="D25" s="80">
        <f t="shared" si="0"/>
        <v>3.3036768000000003</v>
      </c>
      <c r="E25" s="80">
        <f t="shared" si="4"/>
        <v>515.55699</v>
      </c>
      <c r="F25" s="80">
        <f t="shared" si="5"/>
        <v>1703.2336669408323</v>
      </c>
      <c r="G25" s="82" t="s">
        <v>61</v>
      </c>
      <c r="H25" s="81">
        <f t="shared" si="3"/>
        <v>18</v>
      </c>
      <c r="I25" s="137">
        <v>22584</v>
      </c>
      <c r="J25" s="138">
        <v>409.04464</v>
      </c>
      <c r="K25" s="138">
        <v>570.15059</v>
      </c>
      <c r="L25" s="138">
        <v>567.47574</v>
      </c>
    </row>
    <row r="26" spans="1:12" s="41" customFormat="1" ht="16.5" customHeight="1">
      <c r="A26" s="137">
        <v>22590</v>
      </c>
      <c r="B26" s="138">
        <v>348.102</v>
      </c>
      <c r="C26" s="138">
        <v>22.287</v>
      </c>
      <c r="D26" s="80">
        <f t="shared" si="0"/>
        <v>1.9255968</v>
      </c>
      <c r="E26" s="80">
        <f t="shared" si="4"/>
        <v>15.918193333333333</v>
      </c>
      <c r="F26" s="80">
        <f t="shared" si="5"/>
        <v>30.652022144448</v>
      </c>
      <c r="G26" s="82" t="s">
        <v>62</v>
      </c>
      <c r="H26" s="81">
        <f>+H25+1</f>
        <v>19</v>
      </c>
      <c r="I26" s="137">
        <v>22590</v>
      </c>
      <c r="J26" s="138">
        <v>18.061</v>
      </c>
      <c r="K26" s="138">
        <v>23.04752</v>
      </c>
      <c r="L26" s="138">
        <v>6.64606</v>
      </c>
    </row>
    <row r="27" spans="1:12" s="41" customFormat="1" ht="16.5" customHeight="1">
      <c r="A27" s="137">
        <v>22598</v>
      </c>
      <c r="B27" s="138">
        <v>348.202</v>
      </c>
      <c r="C27" s="138">
        <v>25.183</v>
      </c>
      <c r="D27" s="80">
        <f aca="true" t="shared" si="6" ref="D27:D32">C27*0.0864</f>
        <v>2.1758112</v>
      </c>
      <c r="E27" s="80">
        <f aca="true" t="shared" si="7" ref="E27:E32">SUM(J27:L27)/3</f>
        <v>20.253556666666665</v>
      </c>
      <c r="F27" s="80">
        <f aca="true" t="shared" si="8" ref="F27:F32">E27*D27</f>
        <v>44.067915435168</v>
      </c>
      <c r="G27" s="82" t="s">
        <v>108</v>
      </c>
      <c r="H27" s="81">
        <f aca="true" t="shared" si="9" ref="H27:H37">+H26+1</f>
        <v>20</v>
      </c>
      <c r="I27" s="137">
        <v>22598</v>
      </c>
      <c r="J27" s="138">
        <v>21.5427</v>
      </c>
      <c r="K27" s="138">
        <v>18.28974</v>
      </c>
      <c r="L27" s="138">
        <v>20.92823</v>
      </c>
    </row>
    <row r="28" spans="1:12" s="41" customFormat="1" ht="16.5" customHeight="1">
      <c r="A28" s="137">
        <v>22606</v>
      </c>
      <c r="B28" s="138">
        <v>348.032</v>
      </c>
      <c r="C28" s="138">
        <v>20.286</v>
      </c>
      <c r="D28" s="80">
        <f t="shared" si="6"/>
        <v>1.7527104000000002</v>
      </c>
      <c r="E28" s="80">
        <f t="shared" si="7"/>
        <v>20.32675</v>
      </c>
      <c r="F28" s="80">
        <f t="shared" si="8"/>
        <v>35.62690612320001</v>
      </c>
      <c r="G28" s="82" t="s">
        <v>109</v>
      </c>
      <c r="H28" s="81">
        <f t="shared" si="9"/>
        <v>21</v>
      </c>
      <c r="I28" s="137">
        <v>22606</v>
      </c>
      <c r="J28" s="138">
        <v>16.10057</v>
      </c>
      <c r="K28" s="138">
        <v>29.50474</v>
      </c>
      <c r="L28" s="138">
        <v>15.37494</v>
      </c>
    </row>
    <row r="29" spans="1:12" s="41" customFormat="1" ht="16.5" customHeight="1">
      <c r="A29" s="137">
        <v>22618</v>
      </c>
      <c r="B29" s="138">
        <v>347.942</v>
      </c>
      <c r="C29" s="138">
        <v>19.766</v>
      </c>
      <c r="D29" s="80">
        <f t="shared" si="6"/>
        <v>1.7077824</v>
      </c>
      <c r="E29" s="80">
        <f t="shared" si="7"/>
        <v>34.71135666666667</v>
      </c>
      <c r="F29" s="80">
        <f t="shared" si="8"/>
        <v>59.279443995456</v>
      </c>
      <c r="G29" s="82" t="s">
        <v>110</v>
      </c>
      <c r="H29" s="81">
        <f t="shared" si="9"/>
        <v>22</v>
      </c>
      <c r="I29" s="137">
        <v>22618</v>
      </c>
      <c r="J29" s="138">
        <v>35.14188</v>
      </c>
      <c r="K29" s="138">
        <v>48.9543</v>
      </c>
      <c r="L29" s="138">
        <v>20.03789</v>
      </c>
    </row>
    <row r="30" spans="1:12" s="41" customFormat="1" ht="16.5" customHeight="1">
      <c r="A30" s="137">
        <v>22628</v>
      </c>
      <c r="B30" s="138">
        <v>347.932</v>
      </c>
      <c r="C30" s="138">
        <v>19.772</v>
      </c>
      <c r="D30" s="80">
        <f t="shared" si="6"/>
        <v>1.7083008</v>
      </c>
      <c r="E30" s="80">
        <f t="shared" si="7"/>
        <v>11.803406666666667</v>
      </c>
      <c r="F30" s="80">
        <f t="shared" si="8"/>
        <v>20.163769051392002</v>
      </c>
      <c r="G30" s="82" t="s">
        <v>111</v>
      </c>
      <c r="H30" s="81">
        <f t="shared" si="9"/>
        <v>23</v>
      </c>
      <c r="I30" s="137">
        <v>22628</v>
      </c>
      <c r="J30" s="138">
        <v>18.53481</v>
      </c>
      <c r="K30" s="138">
        <v>3.43984</v>
      </c>
      <c r="L30" s="138">
        <v>13.43557</v>
      </c>
    </row>
    <row r="31" spans="1:12" s="41" customFormat="1" ht="16.5" customHeight="1">
      <c r="A31" s="137">
        <v>22648</v>
      </c>
      <c r="B31" s="138">
        <v>347.752</v>
      </c>
      <c r="C31" s="138">
        <v>8.501</v>
      </c>
      <c r="D31" s="80">
        <f t="shared" si="6"/>
        <v>0.7344864</v>
      </c>
      <c r="E31" s="80">
        <f t="shared" si="7"/>
        <v>228.77444</v>
      </c>
      <c r="F31" s="80">
        <f t="shared" si="8"/>
        <v>168.031714847616</v>
      </c>
      <c r="G31" s="82" t="s">
        <v>112</v>
      </c>
      <c r="H31" s="81">
        <f t="shared" si="9"/>
        <v>24</v>
      </c>
      <c r="I31" s="137">
        <v>22648</v>
      </c>
      <c r="J31" s="138">
        <v>243.19108</v>
      </c>
      <c r="K31" s="138">
        <v>232.55814</v>
      </c>
      <c r="L31" s="138">
        <v>210.5741</v>
      </c>
    </row>
    <row r="32" spans="1:12" s="41" customFormat="1" ht="16.5" customHeight="1">
      <c r="A32" s="137">
        <v>22655</v>
      </c>
      <c r="B32" s="138">
        <v>348.192</v>
      </c>
      <c r="C32" s="138">
        <v>23.089</v>
      </c>
      <c r="D32" s="80">
        <f t="shared" si="6"/>
        <v>1.9948896</v>
      </c>
      <c r="E32" s="80">
        <f t="shared" si="7"/>
        <v>193.59393333333333</v>
      </c>
      <c r="F32" s="80">
        <f t="shared" si="8"/>
        <v>386.19852422976</v>
      </c>
      <c r="G32" s="82" t="s">
        <v>113</v>
      </c>
      <c r="H32" s="81">
        <f t="shared" si="9"/>
        <v>25</v>
      </c>
      <c r="I32" s="137">
        <v>22655</v>
      </c>
      <c r="J32" s="138">
        <v>165.53067</v>
      </c>
      <c r="K32" s="138">
        <v>186.446</v>
      </c>
      <c r="L32" s="138">
        <v>228.80513</v>
      </c>
    </row>
    <row r="33" spans="1:12" s="41" customFormat="1" ht="16.5" customHeight="1">
      <c r="A33" s="137">
        <v>22681</v>
      </c>
      <c r="B33" s="138">
        <v>347.602</v>
      </c>
      <c r="C33" s="138">
        <v>6.9</v>
      </c>
      <c r="D33" s="80">
        <f>C33*0.0864</f>
        <v>0.59616</v>
      </c>
      <c r="E33" s="80">
        <f>SUM(J33:L33)/3</f>
        <v>67.03368333333333</v>
      </c>
      <c r="F33" s="80">
        <f>E33*D33</f>
        <v>39.962800656</v>
      </c>
      <c r="G33" s="82" t="s">
        <v>114</v>
      </c>
      <c r="H33" s="81">
        <f t="shared" si="9"/>
        <v>26</v>
      </c>
      <c r="I33" s="137">
        <v>22681</v>
      </c>
      <c r="J33" s="138">
        <v>70.23599</v>
      </c>
      <c r="K33" s="138">
        <v>56.57617</v>
      </c>
      <c r="L33" s="138">
        <v>74.28889</v>
      </c>
    </row>
    <row r="34" spans="1:12" s="41" customFormat="1" ht="16.5" customHeight="1">
      <c r="A34" s="137">
        <v>22689</v>
      </c>
      <c r="B34" s="138">
        <v>347.552</v>
      </c>
      <c r="C34" s="138">
        <v>6.52</v>
      </c>
      <c r="D34" s="80">
        <f>C34*0.0864</f>
        <v>0.5633279999999999</v>
      </c>
      <c r="E34" s="80">
        <f>SUM(J34:L34)/3</f>
        <v>56.83972666666667</v>
      </c>
      <c r="F34" s="80">
        <f>E34*D34</f>
        <v>32.01940954368</v>
      </c>
      <c r="G34" s="82" t="s">
        <v>115</v>
      </c>
      <c r="H34" s="81">
        <f t="shared" si="9"/>
        <v>27</v>
      </c>
      <c r="I34" s="137">
        <v>22689</v>
      </c>
      <c r="J34" s="138">
        <v>71.97323</v>
      </c>
      <c r="K34" s="138">
        <v>49.77955</v>
      </c>
      <c r="L34" s="138">
        <v>48.7664</v>
      </c>
    </row>
    <row r="35" spans="1:12" s="41" customFormat="1" ht="16.5" customHeight="1">
      <c r="A35" s="137">
        <v>22698</v>
      </c>
      <c r="B35" s="138">
        <v>347.492</v>
      </c>
      <c r="C35" s="138">
        <v>5.495</v>
      </c>
      <c r="D35" s="80">
        <f>C35*0.0864</f>
        <v>0.474768</v>
      </c>
      <c r="E35" s="80">
        <f>SUM(J35:L35)/3</f>
        <v>89.26004233333333</v>
      </c>
      <c r="F35" s="80">
        <f>E35*D35</f>
        <v>42.377811778512005</v>
      </c>
      <c r="G35" s="82" t="s">
        <v>116</v>
      </c>
      <c r="H35" s="81">
        <f t="shared" si="9"/>
        <v>28</v>
      </c>
      <c r="I35" s="137">
        <v>22698</v>
      </c>
      <c r="J35" s="138">
        <v>105.923577</v>
      </c>
      <c r="K35" s="138">
        <v>92.23398</v>
      </c>
      <c r="L35" s="138">
        <v>69.62257</v>
      </c>
    </row>
    <row r="36" spans="1:12" s="41" customFormat="1" ht="16.5" customHeight="1">
      <c r="A36" s="137">
        <v>22717</v>
      </c>
      <c r="B36" s="138">
        <v>347.402</v>
      </c>
      <c r="C36" s="138">
        <v>4.327</v>
      </c>
      <c r="D36" s="80">
        <f>C36*0.0864</f>
        <v>0.37385280000000004</v>
      </c>
      <c r="E36" s="80">
        <f>SUM(J36:L36)/3</f>
        <v>10.379313333333334</v>
      </c>
      <c r="F36" s="80">
        <f>E36*D36</f>
        <v>3.8803353517440007</v>
      </c>
      <c r="G36" s="82" t="s">
        <v>117</v>
      </c>
      <c r="H36" s="81">
        <f t="shared" si="9"/>
        <v>29</v>
      </c>
      <c r="I36" s="137">
        <v>22717</v>
      </c>
      <c r="J36" s="138">
        <v>6.19905</v>
      </c>
      <c r="K36" s="138">
        <v>5.10621</v>
      </c>
      <c r="L36" s="138">
        <v>19.83268</v>
      </c>
    </row>
    <row r="37" spans="1:12" s="43" customFormat="1" ht="16.5" customHeight="1">
      <c r="A37" s="137">
        <v>22725</v>
      </c>
      <c r="B37" s="138">
        <v>347.352</v>
      </c>
      <c r="C37" s="138">
        <v>3.557</v>
      </c>
      <c r="D37" s="80">
        <f>C37*0.0864</f>
        <v>0.3073248</v>
      </c>
      <c r="E37" s="80">
        <f>SUM(J37:L37)/3</f>
        <v>4.619033333333333</v>
      </c>
      <c r="F37" s="80">
        <f>E37*D37</f>
        <v>1.4195434953600001</v>
      </c>
      <c r="G37" s="82" t="s">
        <v>125</v>
      </c>
      <c r="H37" s="81">
        <f t="shared" si="9"/>
        <v>30</v>
      </c>
      <c r="I37" s="187">
        <v>22725</v>
      </c>
      <c r="J37" s="138">
        <v>8.09061</v>
      </c>
      <c r="K37" s="138">
        <v>5.76649</v>
      </c>
      <c r="L37" s="138">
        <v>0</v>
      </c>
    </row>
    <row r="38" spans="1:12" ht="16.5" customHeight="1">
      <c r="A38" s="137"/>
      <c r="B38" s="138"/>
      <c r="C38" s="138"/>
      <c r="D38" s="80"/>
      <c r="E38" s="80"/>
      <c r="F38" s="80"/>
      <c r="G38" s="82"/>
      <c r="H38" s="81"/>
      <c r="I38" s="137"/>
      <c r="J38" s="138"/>
      <c r="K38" s="138"/>
      <c r="L38" s="138"/>
    </row>
    <row r="39" spans="1:12" ht="16.5" customHeight="1">
      <c r="A39" s="137"/>
      <c r="B39" s="138"/>
      <c r="C39" s="138"/>
      <c r="D39" s="80"/>
      <c r="E39" s="80"/>
      <c r="F39" s="80"/>
      <c r="G39" s="82"/>
      <c r="H39" s="81"/>
      <c r="I39" s="137"/>
      <c r="J39" s="138"/>
      <c r="K39" s="138"/>
      <c r="L39" s="138"/>
    </row>
    <row r="40" spans="1:12" ht="16.5" customHeight="1">
      <c r="A40" s="137"/>
      <c r="B40" s="138"/>
      <c r="C40" s="138"/>
      <c r="D40" s="80"/>
      <c r="E40" s="80"/>
      <c r="F40" s="80"/>
      <c r="G40" s="82"/>
      <c r="H40" s="81"/>
      <c r="I40" s="137"/>
      <c r="J40" s="188"/>
      <c r="K40" s="188"/>
      <c r="L40" s="188"/>
    </row>
    <row r="41" spans="1:12" ht="16.5" customHeight="1">
      <c r="A41" s="137"/>
      <c r="B41" s="138"/>
      <c r="C41" s="138"/>
      <c r="D41" s="80"/>
      <c r="E41" s="80"/>
      <c r="F41" s="80"/>
      <c r="G41" s="82"/>
      <c r="H41" s="81"/>
      <c r="I41" s="137"/>
      <c r="J41" s="138"/>
      <c r="K41" s="138"/>
      <c r="L41" s="138"/>
    </row>
    <row r="42" spans="1:12" ht="16.5" customHeight="1">
      <c r="A42" s="79"/>
      <c r="B42" s="68"/>
      <c r="C42" s="68"/>
      <c r="D42" s="131"/>
      <c r="E42" s="131"/>
      <c r="F42" s="131"/>
      <c r="G42" s="132"/>
      <c r="H42" s="133"/>
      <c r="I42" s="79"/>
      <c r="J42" s="68"/>
      <c r="K42" s="68"/>
      <c r="L42" s="68"/>
    </row>
    <row r="43" spans="1:12" ht="16.5" customHeight="1">
      <c r="A43" s="79"/>
      <c r="B43" s="68"/>
      <c r="C43" s="68"/>
      <c r="D43" s="131"/>
      <c r="E43" s="131"/>
      <c r="F43" s="131"/>
      <c r="G43" s="132"/>
      <c r="H43" s="133"/>
      <c r="I43" s="79"/>
      <c r="J43" s="68"/>
      <c r="K43" s="68"/>
      <c r="L43" s="68"/>
    </row>
    <row r="44" spans="1:12" ht="26.25">
      <c r="A44" s="79"/>
      <c r="B44" s="68"/>
      <c r="C44" s="68"/>
      <c r="D44" s="134"/>
      <c r="E44" s="134"/>
      <c r="F44" s="134"/>
      <c r="G44" s="134"/>
      <c r="H44" s="134"/>
      <c r="I44" s="134"/>
      <c r="J44" s="134"/>
      <c r="K44" s="134"/>
      <c r="L44" s="134"/>
    </row>
    <row r="45" spans="1:3" ht="26.25">
      <c r="A45" s="79"/>
      <c r="B45" s="68"/>
      <c r="C45" s="68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6:F34"/>
  <sheetViews>
    <sheetView tabSelected="1" zoomScalePageLayoutView="0" workbookViewId="0" topLeftCell="A13">
      <selection activeCell="M35" sqref="M35"/>
    </sheetView>
  </sheetViews>
  <sheetFormatPr defaultColWidth="9.140625" defaultRowHeight="21.75"/>
  <cols>
    <col min="1" max="9" width="9.7109375" style="45" customWidth="1"/>
    <col min="10" max="16384" width="9.140625" style="45" customWidth="1"/>
  </cols>
  <sheetData>
    <row r="16" spans="4:6" ht="23.25">
      <c r="D16" s="46" t="s">
        <v>42</v>
      </c>
      <c r="E16" s="47">
        <v>30</v>
      </c>
      <c r="F16" s="48" t="s">
        <v>22</v>
      </c>
    </row>
    <row r="17" spans="4:6" ht="24" customHeight="1">
      <c r="D17" s="46" t="s">
        <v>41</v>
      </c>
      <c r="E17" s="47">
        <v>36</v>
      </c>
      <c r="F17" s="48" t="s">
        <v>22</v>
      </c>
    </row>
    <row r="34" spans="4:6" ht="23.25">
      <c r="D34" s="46" t="s">
        <v>42</v>
      </c>
      <c r="E34" s="47">
        <v>146</v>
      </c>
      <c r="F34" s="48" t="s">
        <v>22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8"/>
  <sheetViews>
    <sheetView zoomScalePageLayoutView="0" workbookViewId="0" topLeftCell="A13">
      <selection activeCell="O40" sqref="O40"/>
    </sheetView>
  </sheetViews>
  <sheetFormatPr defaultColWidth="11.421875" defaultRowHeight="21.75"/>
  <cols>
    <col min="1" max="1" width="9.421875" style="61" customWidth="1"/>
    <col min="2" max="2" width="2.7109375" style="62" bestFit="1" customWidth="1"/>
    <col min="3" max="3" width="7.421875" style="63" customWidth="1"/>
    <col min="4" max="4" width="8.140625" style="63" customWidth="1"/>
    <col min="5" max="5" width="8.421875" style="52" bestFit="1" customWidth="1"/>
    <col min="6" max="6" width="8.7109375" style="53" customWidth="1"/>
    <col min="7" max="14" width="9.7109375" style="53" customWidth="1"/>
    <col min="15" max="15" width="17.140625" style="53" customWidth="1"/>
    <col min="16" max="16384" width="11.421875" style="53" customWidth="1"/>
  </cols>
  <sheetData>
    <row r="1" spans="1:17" ht="22.5" customHeight="1">
      <c r="A1" s="49">
        <v>241518</v>
      </c>
      <c r="B1" s="50">
        <v>37712</v>
      </c>
      <c r="C1"/>
      <c r="D1" s="51">
        <v>347.372</v>
      </c>
      <c r="F1" s="66">
        <v>346.652</v>
      </c>
      <c r="Q1" s="67"/>
    </row>
    <row r="2" spans="1:17" ht="22.5" customHeight="1">
      <c r="A2" s="49">
        <v>241519</v>
      </c>
      <c r="B2" s="50">
        <v>37713</v>
      </c>
      <c r="C2"/>
      <c r="D2" s="51">
        <v>347.392</v>
      </c>
      <c r="Q2" s="67"/>
    </row>
    <row r="3" spans="1:17" ht="22.5" customHeight="1">
      <c r="A3" s="49">
        <v>241520</v>
      </c>
      <c r="B3" s="50">
        <v>37714</v>
      </c>
      <c r="C3"/>
      <c r="D3" s="51">
        <v>347.452</v>
      </c>
      <c r="Q3" s="67"/>
    </row>
    <row r="4" spans="1:17" ht="22.5" customHeight="1">
      <c r="A4" s="49">
        <v>241521</v>
      </c>
      <c r="B4" s="50">
        <v>37715</v>
      </c>
      <c r="C4"/>
      <c r="D4" s="51">
        <v>347.412</v>
      </c>
      <c r="Q4" s="67"/>
    </row>
    <row r="5" spans="1:17" ht="22.5" customHeight="1">
      <c r="A5" s="49">
        <v>241522</v>
      </c>
      <c r="B5" s="50">
        <v>37716</v>
      </c>
      <c r="C5"/>
      <c r="D5" s="51">
        <v>347.392</v>
      </c>
      <c r="E5" s="52">
        <v>347.392</v>
      </c>
      <c r="Q5" s="67"/>
    </row>
    <row r="6" spans="1:17" ht="22.5" customHeight="1">
      <c r="A6" s="49">
        <v>241523</v>
      </c>
      <c r="B6" s="50">
        <v>37717</v>
      </c>
      <c r="C6"/>
      <c r="D6" s="51">
        <v>347.392</v>
      </c>
      <c r="Q6" s="67"/>
    </row>
    <row r="7" spans="1:17" ht="22.5" customHeight="1">
      <c r="A7" s="49">
        <v>241524</v>
      </c>
      <c r="B7" s="50">
        <v>37718</v>
      </c>
      <c r="C7"/>
      <c r="D7" s="51">
        <v>347.392</v>
      </c>
      <c r="Q7" s="67"/>
    </row>
    <row r="8" spans="1:17" ht="22.5" customHeight="1">
      <c r="A8" s="49">
        <v>241525</v>
      </c>
      <c r="B8" s="50">
        <v>37719</v>
      </c>
      <c r="C8"/>
      <c r="D8" s="51">
        <v>347.392</v>
      </c>
      <c r="Q8" s="67"/>
    </row>
    <row r="9" spans="1:17" ht="22.5" customHeight="1">
      <c r="A9" s="49">
        <v>241526</v>
      </c>
      <c r="B9" s="50">
        <v>37720</v>
      </c>
      <c r="C9"/>
      <c r="D9" s="51">
        <v>347.352</v>
      </c>
      <c r="Q9" s="67"/>
    </row>
    <row r="10" spans="1:17" ht="22.5" customHeight="1">
      <c r="A10" s="49">
        <v>241527</v>
      </c>
      <c r="B10" s="50">
        <v>37721</v>
      </c>
      <c r="C10"/>
      <c r="D10" s="51">
        <v>347.352</v>
      </c>
      <c r="Q10" s="67"/>
    </row>
    <row r="11" spans="1:17" ht="22.5" customHeight="1">
      <c r="A11" s="49">
        <v>241528</v>
      </c>
      <c r="B11" s="50">
        <v>37722</v>
      </c>
      <c r="C11"/>
      <c r="D11" s="51">
        <v>347.352</v>
      </c>
      <c r="E11" s="54"/>
      <c r="Q11" s="67"/>
    </row>
    <row r="12" spans="1:17" ht="22.5" customHeight="1">
      <c r="A12" s="49">
        <v>241529</v>
      </c>
      <c r="B12" s="50">
        <v>37723</v>
      </c>
      <c r="C12"/>
      <c r="D12" s="51">
        <v>347.332</v>
      </c>
      <c r="Q12" s="67"/>
    </row>
    <row r="13" spans="1:17" ht="22.5" customHeight="1">
      <c r="A13" s="49">
        <v>241530</v>
      </c>
      <c r="B13" s="50">
        <v>37724</v>
      </c>
      <c r="C13"/>
      <c r="D13" s="51">
        <v>347.332</v>
      </c>
      <c r="Q13" s="67"/>
    </row>
    <row r="14" spans="1:17" ht="22.5" customHeight="1">
      <c r="A14" s="49">
        <v>241531</v>
      </c>
      <c r="B14" s="50">
        <v>37725</v>
      </c>
      <c r="C14"/>
      <c r="D14" s="51">
        <v>347.332</v>
      </c>
      <c r="Q14" s="67"/>
    </row>
    <row r="15" spans="1:17" ht="22.5" customHeight="1">
      <c r="A15" s="49">
        <v>241532</v>
      </c>
      <c r="B15" s="50">
        <v>37726</v>
      </c>
      <c r="C15"/>
      <c r="D15" s="51">
        <v>347.332</v>
      </c>
      <c r="Q15" s="67"/>
    </row>
    <row r="16" spans="1:17" ht="22.5" customHeight="1">
      <c r="A16" s="49">
        <v>241533</v>
      </c>
      <c r="B16" s="50">
        <v>37727</v>
      </c>
      <c r="C16"/>
      <c r="D16" s="51">
        <v>347.352</v>
      </c>
      <c r="Q16" s="67"/>
    </row>
    <row r="17" spans="1:17" ht="22.5" customHeight="1">
      <c r="A17" s="49">
        <v>241534</v>
      </c>
      <c r="B17" s="50">
        <v>37728</v>
      </c>
      <c r="C17"/>
      <c r="D17" s="51">
        <v>347.452</v>
      </c>
      <c r="J17" s="55" t="s">
        <v>41</v>
      </c>
      <c r="K17" s="56">
        <v>30</v>
      </c>
      <c r="L17" s="57" t="s">
        <v>22</v>
      </c>
      <c r="Q17" s="67"/>
    </row>
    <row r="18" spans="1:17" ht="22.5" customHeight="1">
      <c r="A18" s="49">
        <v>241535</v>
      </c>
      <c r="B18" s="50">
        <v>37729</v>
      </c>
      <c r="C18"/>
      <c r="D18" s="51">
        <v>347.652</v>
      </c>
      <c r="Q18" s="67"/>
    </row>
    <row r="19" spans="1:17" ht="22.5" customHeight="1">
      <c r="A19" s="49">
        <v>241536</v>
      </c>
      <c r="B19" s="50">
        <v>37730</v>
      </c>
      <c r="C19"/>
      <c r="D19" s="51">
        <v>347.632</v>
      </c>
      <c r="Q19" s="67"/>
    </row>
    <row r="20" spans="1:17" ht="22.5" customHeight="1">
      <c r="A20" s="49">
        <v>241537</v>
      </c>
      <c r="B20" s="50">
        <v>37731</v>
      </c>
      <c r="C20"/>
      <c r="D20" s="51">
        <v>347.592</v>
      </c>
      <c r="Q20" s="67"/>
    </row>
    <row r="21" spans="1:17" ht="22.5" customHeight="1">
      <c r="A21" s="49">
        <v>241538</v>
      </c>
      <c r="B21" s="50">
        <v>37732</v>
      </c>
      <c r="C21"/>
      <c r="D21" s="51">
        <v>347.55199999999996</v>
      </c>
      <c r="Q21" s="67"/>
    </row>
    <row r="22" spans="1:17" ht="22.5" customHeight="1">
      <c r="A22" s="49">
        <v>241539</v>
      </c>
      <c r="B22" s="50">
        <v>37733</v>
      </c>
      <c r="C22"/>
      <c r="D22" s="51">
        <v>347.55199999999996</v>
      </c>
      <c r="Q22" s="67"/>
    </row>
    <row r="23" spans="1:17" ht="22.5" customHeight="1">
      <c r="A23" s="49">
        <v>241540</v>
      </c>
      <c r="B23" s="50">
        <v>37734</v>
      </c>
      <c r="C23"/>
      <c r="D23" s="51">
        <v>347.55199999999996</v>
      </c>
      <c r="Q23" s="67"/>
    </row>
    <row r="24" spans="1:17" ht="22.5" customHeight="1">
      <c r="A24" s="49">
        <v>241541</v>
      </c>
      <c r="B24" s="50">
        <v>37735</v>
      </c>
      <c r="C24"/>
      <c r="D24" s="51">
        <v>347.352</v>
      </c>
      <c r="E24" s="52">
        <v>347.352</v>
      </c>
      <c r="Q24" s="67"/>
    </row>
    <row r="25" spans="1:17" ht="22.5" customHeight="1">
      <c r="A25" s="49">
        <v>241542</v>
      </c>
      <c r="B25" s="50">
        <v>37736</v>
      </c>
      <c r="C25"/>
      <c r="D25" s="51">
        <v>347.342</v>
      </c>
      <c r="Q25" s="67"/>
    </row>
    <row r="26" spans="1:17" ht="22.5" customHeight="1">
      <c r="A26" s="49">
        <v>241543</v>
      </c>
      <c r="B26" s="50">
        <v>37737</v>
      </c>
      <c r="C26"/>
      <c r="D26" s="51">
        <v>347.352</v>
      </c>
      <c r="Q26" s="67"/>
    </row>
    <row r="27" spans="1:19" ht="22.5" customHeight="1">
      <c r="A27" s="49">
        <v>241544</v>
      </c>
      <c r="B27" s="50">
        <v>37738</v>
      </c>
      <c r="C27"/>
      <c r="D27" s="51">
        <v>347.372</v>
      </c>
      <c r="G27" s="59"/>
      <c r="L27" s="59"/>
      <c r="M27" s="59"/>
      <c r="N27" s="59"/>
      <c r="O27" s="59"/>
      <c r="P27" s="59"/>
      <c r="Q27" s="67"/>
      <c r="R27" s="59"/>
      <c r="S27" s="59"/>
    </row>
    <row r="28" spans="1:19" s="59" customFormat="1" ht="22.5" customHeight="1">
      <c r="A28" s="49">
        <v>241545</v>
      </c>
      <c r="B28" s="50">
        <v>37739</v>
      </c>
      <c r="C28"/>
      <c r="D28" s="51">
        <v>347.36199999999997</v>
      </c>
      <c r="E28" s="60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7"/>
      <c r="R28" s="53"/>
      <c r="S28" s="53"/>
    </row>
    <row r="29" spans="1:17" ht="22.5" customHeight="1">
      <c r="A29" s="49">
        <v>241546</v>
      </c>
      <c r="B29" s="50">
        <v>37740</v>
      </c>
      <c r="C29"/>
      <c r="D29" s="51">
        <v>347.412</v>
      </c>
      <c r="Q29" s="67"/>
    </row>
    <row r="30" spans="1:17" ht="22.5" customHeight="1">
      <c r="A30" s="49">
        <v>241547</v>
      </c>
      <c r="B30" s="50">
        <v>37741</v>
      </c>
      <c r="C30"/>
      <c r="D30" s="51">
        <v>347.472</v>
      </c>
      <c r="Q30" s="67"/>
    </row>
    <row r="31" spans="1:17" ht="22.5" customHeight="1">
      <c r="A31" s="49">
        <v>241548</v>
      </c>
      <c r="B31" s="50">
        <v>37742</v>
      </c>
      <c r="C31"/>
      <c r="D31" s="51">
        <v>347.452</v>
      </c>
      <c r="Q31" s="67"/>
    </row>
    <row r="32" spans="1:4" ht="22.5" customHeight="1">
      <c r="A32" s="49">
        <v>241549</v>
      </c>
      <c r="B32" s="50">
        <v>37743</v>
      </c>
      <c r="C32"/>
      <c r="D32" s="51">
        <v>347.502</v>
      </c>
    </row>
    <row r="33" spans="1:4" ht="22.5" customHeight="1">
      <c r="A33" s="49">
        <v>241550</v>
      </c>
      <c r="B33" s="50">
        <v>37744</v>
      </c>
      <c r="C33"/>
      <c r="D33" s="51">
        <v>347.912</v>
      </c>
    </row>
    <row r="34" spans="1:12" ht="21" customHeight="1">
      <c r="A34" s="49">
        <v>241551</v>
      </c>
      <c r="B34" s="50">
        <v>37745</v>
      </c>
      <c r="C34"/>
      <c r="D34" s="51">
        <v>347.712</v>
      </c>
      <c r="J34" s="46" t="s">
        <v>43</v>
      </c>
      <c r="K34" s="47">
        <f>+COUNT(DATA!#REF!)</f>
        <v>0</v>
      </c>
      <c r="L34" s="48" t="s">
        <v>22</v>
      </c>
    </row>
    <row r="35" spans="1:4" ht="21" customHeight="1">
      <c r="A35" s="49">
        <v>241552</v>
      </c>
      <c r="B35" s="50">
        <v>37746</v>
      </c>
      <c r="C35"/>
      <c r="D35" s="51">
        <v>347.55199999999996</v>
      </c>
    </row>
    <row r="36" spans="1:12" ht="21" customHeight="1">
      <c r="A36" s="49">
        <v>241553</v>
      </c>
      <c r="B36" s="50">
        <v>37747</v>
      </c>
      <c r="C36"/>
      <c r="D36" s="51">
        <v>347.55199999999996</v>
      </c>
      <c r="J36" s="55" t="s">
        <v>41</v>
      </c>
      <c r="K36" s="56">
        <v>30</v>
      </c>
      <c r="L36" s="57" t="s">
        <v>22</v>
      </c>
    </row>
    <row r="37" spans="1:4" ht="21" customHeight="1">
      <c r="A37" s="49">
        <v>241554</v>
      </c>
      <c r="B37" s="50">
        <v>37748</v>
      </c>
      <c r="C37"/>
      <c r="D37" s="51">
        <v>347.512</v>
      </c>
    </row>
    <row r="38" spans="1:4" ht="21" customHeight="1">
      <c r="A38" s="49">
        <v>241555</v>
      </c>
      <c r="B38" s="50">
        <v>37749</v>
      </c>
      <c r="C38"/>
      <c r="D38" s="51">
        <v>347.472</v>
      </c>
    </row>
    <row r="39" spans="1:4" ht="23.25">
      <c r="A39" s="49">
        <v>241556</v>
      </c>
      <c r="B39" s="50">
        <v>37750</v>
      </c>
      <c r="C39"/>
      <c r="D39" s="51">
        <v>347.512</v>
      </c>
    </row>
    <row r="40" spans="1:5" ht="23.25">
      <c r="A40" s="49">
        <v>241557</v>
      </c>
      <c r="B40" s="50">
        <v>37751</v>
      </c>
      <c r="C40"/>
      <c r="D40" s="51">
        <v>347.532</v>
      </c>
      <c r="E40" s="52">
        <v>347.392</v>
      </c>
    </row>
    <row r="41" spans="1:4" ht="23.25">
      <c r="A41" s="49">
        <v>241558</v>
      </c>
      <c r="B41" s="50">
        <v>37752</v>
      </c>
      <c r="C41"/>
      <c r="D41" s="51">
        <v>347.592</v>
      </c>
    </row>
    <row r="42" spans="1:4" ht="23.25">
      <c r="A42" s="49">
        <v>241559</v>
      </c>
      <c r="B42" s="50">
        <v>37753</v>
      </c>
      <c r="C42"/>
      <c r="D42" s="51">
        <v>347.80199999999996</v>
      </c>
    </row>
    <row r="43" spans="1:4" ht="23.25">
      <c r="A43" s="49">
        <v>241560</v>
      </c>
      <c r="B43" s="50">
        <v>37754</v>
      </c>
      <c r="C43"/>
      <c r="D43" s="51">
        <v>347.892</v>
      </c>
    </row>
    <row r="44" spans="1:5" ht="23.25">
      <c r="A44" s="49">
        <v>241561</v>
      </c>
      <c r="B44" s="50">
        <v>37755</v>
      </c>
      <c r="C44"/>
      <c r="D44" s="51">
        <v>347.892</v>
      </c>
      <c r="E44" s="58"/>
    </row>
    <row r="45" spans="1:4" ht="23.25">
      <c r="A45" s="49">
        <v>241562</v>
      </c>
      <c r="B45" s="50">
        <v>37756</v>
      </c>
      <c r="C45"/>
      <c r="D45" s="51">
        <v>347.892</v>
      </c>
    </row>
    <row r="46" spans="1:4" ht="23.25">
      <c r="A46" s="49">
        <v>241563</v>
      </c>
      <c r="B46" s="50">
        <v>37757</v>
      </c>
      <c r="C46"/>
      <c r="D46" s="51">
        <v>347.592</v>
      </c>
    </row>
    <row r="47" spans="1:4" ht="23.25">
      <c r="A47" s="49">
        <v>241564</v>
      </c>
      <c r="B47" s="50">
        <v>37758</v>
      </c>
      <c r="C47"/>
      <c r="D47" s="51">
        <v>347.55199999999996</v>
      </c>
    </row>
    <row r="48" spans="1:5" ht="21.75">
      <c r="A48" s="49">
        <v>241565</v>
      </c>
      <c r="B48" s="50">
        <v>37759</v>
      </c>
      <c r="C48"/>
      <c r="D48" s="51">
        <v>347.512</v>
      </c>
      <c r="E48" s="54"/>
    </row>
    <row r="49" spans="1:4" ht="23.25">
      <c r="A49" s="49">
        <v>241566</v>
      </c>
      <c r="B49" s="50">
        <v>37760</v>
      </c>
      <c r="C49"/>
      <c r="D49" s="51">
        <v>347.43199999999996</v>
      </c>
    </row>
    <row r="50" spans="1:4" ht="23.25">
      <c r="A50" s="49">
        <v>241567</v>
      </c>
      <c r="B50" s="50">
        <v>37761</v>
      </c>
      <c r="C50"/>
      <c r="D50" s="51">
        <v>347.55199999999996</v>
      </c>
    </row>
    <row r="51" spans="1:5" ht="23.25">
      <c r="A51" s="49">
        <v>241568</v>
      </c>
      <c r="B51" s="50">
        <v>37762</v>
      </c>
      <c r="C51"/>
      <c r="D51" s="51">
        <v>347.55199999999996</v>
      </c>
      <c r="E51" s="52">
        <v>347.552</v>
      </c>
    </row>
    <row r="52" spans="1:4" ht="23.25">
      <c r="A52" s="49">
        <v>241569</v>
      </c>
      <c r="B52" s="50">
        <v>37763</v>
      </c>
      <c r="C52"/>
      <c r="D52" s="51">
        <v>347.512</v>
      </c>
    </row>
    <row r="53" spans="1:4" ht="23.25">
      <c r="A53" s="49">
        <v>241570</v>
      </c>
      <c r="B53" s="50">
        <v>37764</v>
      </c>
      <c r="C53"/>
      <c r="D53" s="51">
        <v>347.712</v>
      </c>
    </row>
    <row r="54" spans="1:4" ht="23.25">
      <c r="A54" s="49">
        <v>241571</v>
      </c>
      <c r="B54" s="50">
        <v>37765</v>
      </c>
      <c r="C54"/>
      <c r="D54" s="51">
        <v>347.632</v>
      </c>
    </row>
    <row r="55" spans="1:4" ht="23.25">
      <c r="A55" s="49">
        <v>241572</v>
      </c>
      <c r="B55" s="50">
        <v>37766</v>
      </c>
      <c r="C55"/>
      <c r="D55" s="51">
        <v>347.752</v>
      </c>
    </row>
    <row r="56" spans="1:4" ht="23.25">
      <c r="A56" s="49">
        <v>241573</v>
      </c>
      <c r="B56" s="50">
        <v>37767</v>
      </c>
      <c r="C56"/>
      <c r="D56" s="51">
        <v>347.752</v>
      </c>
    </row>
    <row r="57" spans="1:4" ht="23.25">
      <c r="A57" s="49">
        <v>241574</v>
      </c>
      <c r="B57" s="50">
        <v>37768</v>
      </c>
      <c r="C57"/>
      <c r="D57" s="51">
        <v>347.99199999999996</v>
      </c>
    </row>
    <row r="58" spans="1:5" ht="23.25">
      <c r="A58" s="49">
        <v>241575</v>
      </c>
      <c r="B58" s="50">
        <v>37769</v>
      </c>
      <c r="C58"/>
      <c r="D58" s="51">
        <v>347.952</v>
      </c>
      <c r="E58" s="58"/>
    </row>
    <row r="59" spans="1:4" ht="23.25">
      <c r="A59" s="49">
        <v>241576</v>
      </c>
      <c r="B59" s="50">
        <v>37770</v>
      </c>
      <c r="C59"/>
      <c r="D59" s="51">
        <v>347.852</v>
      </c>
    </row>
    <row r="60" spans="1:4" ht="23.25">
      <c r="A60" s="49">
        <v>241577</v>
      </c>
      <c r="B60" s="50">
        <v>37771</v>
      </c>
      <c r="C60"/>
      <c r="D60" s="51">
        <v>347.912</v>
      </c>
    </row>
    <row r="61" spans="1:4" ht="23.25">
      <c r="A61" s="49">
        <v>241578</v>
      </c>
      <c r="B61" s="50">
        <v>37772</v>
      </c>
      <c r="C61"/>
      <c r="D61" s="51">
        <v>347.812</v>
      </c>
    </row>
    <row r="62" spans="1:4" ht="23.25">
      <c r="A62" s="49">
        <v>241579</v>
      </c>
      <c r="B62" s="50">
        <v>37773</v>
      </c>
      <c r="C62"/>
      <c r="D62" s="51">
        <v>347.872</v>
      </c>
    </row>
    <row r="63" spans="1:4" ht="23.25">
      <c r="A63" s="49">
        <v>241580</v>
      </c>
      <c r="B63" s="50">
        <v>37774</v>
      </c>
      <c r="C63"/>
      <c r="D63" s="51">
        <v>347.99199999999996</v>
      </c>
    </row>
    <row r="64" spans="1:5" ht="24">
      <c r="A64" s="49">
        <v>241581</v>
      </c>
      <c r="B64" s="50">
        <v>37775</v>
      </c>
      <c r="C64"/>
      <c r="D64" s="51">
        <v>347.832</v>
      </c>
      <c r="E64" s="15"/>
    </row>
    <row r="65" spans="1:4" ht="23.25">
      <c r="A65" s="49">
        <v>241582</v>
      </c>
      <c r="B65" s="50">
        <v>37776</v>
      </c>
      <c r="C65"/>
      <c r="D65" s="51">
        <v>347.852</v>
      </c>
    </row>
    <row r="66" spans="1:4" ht="23.25">
      <c r="A66" s="49">
        <v>241583</v>
      </c>
      <c r="B66" s="50">
        <v>37777</v>
      </c>
      <c r="C66"/>
      <c r="D66" s="51">
        <v>347.772</v>
      </c>
    </row>
    <row r="67" spans="1:4" ht="23.25">
      <c r="A67" s="49">
        <v>241584</v>
      </c>
      <c r="B67" s="50">
        <v>37778</v>
      </c>
      <c r="C67"/>
      <c r="D67" s="51">
        <v>347.73199999999997</v>
      </c>
    </row>
    <row r="68" spans="1:4" ht="23.25">
      <c r="A68" s="49">
        <v>241585</v>
      </c>
      <c r="B68" s="50">
        <v>37779</v>
      </c>
      <c r="C68"/>
      <c r="D68" s="51">
        <v>347.712</v>
      </c>
    </row>
    <row r="69" spans="1:4" ht="23.25">
      <c r="A69" s="49">
        <v>241586</v>
      </c>
      <c r="B69" s="50">
        <v>37780</v>
      </c>
      <c r="C69"/>
      <c r="D69" s="51">
        <v>347.772</v>
      </c>
    </row>
    <row r="70" spans="1:4" ht="23.25">
      <c r="A70" s="49">
        <v>241587</v>
      </c>
      <c r="B70" s="50">
        <v>37781</v>
      </c>
      <c r="C70"/>
      <c r="D70" s="51">
        <v>348.012</v>
      </c>
    </row>
    <row r="71" spans="1:4" ht="23.25">
      <c r="A71" s="49">
        <v>241588</v>
      </c>
      <c r="B71" s="50">
        <v>37782</v>
      </c>
      <c r="C71"/>
      <c r="D71" s="51">
        <v>347.73199999999997</v>
      </c>
    </row>
    <row r="72" spans="1:4" ht="23.25">
      <c r="A72" s="49">
        <v>241589</v>
      </c>
      <c r="B72" s="50">
        <v>37783</v>
      </c>
      <c r="C72"/>
      <c r="D72" s="51">
        <v>347.772</v>
      </c>
    </row>
    <row r="73" spans="1:5" ht="23.25">
      <c r="A73" s="49">
        <v>241590</v>
      </c>
      <c r="B73" s="50">
        <v>37784</v>
      </c>
      <c r="C73"/>
      <c r="D73" s="51">
        <v>347.962</v>
      </c>
      <c r="E73" s="52">
        <v>347.942</v>
      </c>
    </row>
    <row r="74" spans="1:4" ht="23.25">
      <c r="A74" s="49">
        <v>241591</v>
      </c>
      <c r="B74" s="50">
        <v>37785</v>
      </c>
      <c r="C74"/>
      <c r="D74" s="51">
        <v>347.99199999999996</v>
      </c>
    </row>
    <row r="75" spans="1:4" ht="23.25">
      <c r="A75" s="49">
        <v>241592</v>
      </c>
      <c r="B75" s="50">
        <v>37786</v>
      </c>
      <c r="C75"/>
      <c r="D75" s="51">
        <v>347.812</v>
      </c>
    </row>
    <row r="76" spans="1:4" ht="23.25">
      <c r="A76" s="49">
        <v>241593</v>
      </c>
      <c r="B76" s="50">
        <v>37787</v>
      </c>
      <c r="C76"/>
      <c r="D76" s="51">
        <v>347.73199999999997</v>
      </c>
    </row>
    <row r="77" spans="1:4" ht="23.25">
      <c r="A77" s="49">
        <v>241594</v>
      </c>
      <c r="B77" s="50">
        <v>37788</v>
      </c>
      <c r="C77"/>
      <c r="D77" s="51">
        <v>347.652</v>
      </c>
    </row>
    <row r="78" spans="1:4" ht="23.25">
      <c r="A78" s="49">
        <v>241595</v>
      </c>
      <c r="B78" s="50">
        <v>37789</v>
      </c>
      <c r="C78"/>
      <c r="D78" s="51">
        <v>347.61199999999997</v>
      </c>
    </row>
    <row r="79" spans="1:5" ht="23.25">
      <c r="A79" s="49">
        <v>241596</v>
      </c>
      <c r="B79" s="50">
        <v>37790</v>
      </c>
      <c r="C79"/>
      <c r="D79" s="51">
        <v>347.582</v>
      </c>
      <c r="E79" s="52">
        <v>347.532</v>
      </c>
    </row>
    <row r="80" spans="1:4" ht="23.25">
      <c r="A80" s="49">
        <v>241597</v>
      </c>
      <c r="B80" s="50">
        <v>37791</v>
      </c>
      <c r="C80"/>
      <c r="D80" s="51">
        <v>347.73199999999997</v>
      </c>
    </row>
    <row r="81" spans="1:5" ht="23.25">
      <c r="A81" s="49">
        <v>241598</v>
      </c>
      <c r="B81" s="50">
        <v>37792</v>
      </c>
      <c r="C81"/>
      <c r="D81" s="51">
        <v>347.822</v>
      </c>
      <c r="E81" s="58"/>
    </row>
    <row r="82" spans="1:4" ht="23.25">
      <c r="A82" s="49">
        <v>241599</v>
      </c>
      <c r="B82" s="50">
        <v>37793</v>
      </c>
      <c r="C82"/>
      <c r="D82" s="51">
        <v>347.792</v>
      </c>
    </row>
    <row r="83" spans="1:4" ht="23.25">
      <c r="A83" s="49">
        <v>241600</v>
      </c>
      <c r="B83" s="50">
        <v>37794</v>
      </c>
      <c r="C83"/>
      <c r="D83" s="51">
        <v>347.832</v>
      </c>
    </row>
    <row r="84" spans="1:4" ht="23.25">
      <c r="A84" s="49">
        <v>241601</v>
      </c>
      <c r="B84" s="50">
        <v>37795</v>
      </c>
      <c r="C84"/>
      <c r="D84" s="51">
        <v>347.73199999999997</v>
      </c>
    </row>
    <row r="85" spans="1:4" ht="23.25">
      <c r="A85" s="49">
        <v>241602</v>
      </c>
      <c r="B85" s="50">
        <v>37796</v>
      </c>
      <c r="C85"/>
      <c r="D85" s="51">
        <v>347.61199999999997</v>
      </c>
    </row>
    <row r="86" spans="1:5" ht="23.25">
      <c r="A86" s="49">
        <v>241603</v>
      </c>
      <c r="B86" s="50">
        <v>37797</v>
      </c>
      <c r="C86"/>
      <c r="D86" s="51">
        <v>347.55199999999996</v>
      </c>
      <c r="E86" s="58"/>
    </row>
    <row r="87" spans="1:4" ht="23.25">
      <c r="A87" s="49">
        <v>241604</v>
      </c>
      <c r="B87" s="50">
        <v>37798</v>
      </c>
      <c r="C87"/>
      <c r="D87" s="51">
        <v>347.67199999999997</v>
      </c>
    </row>
    <row r="88" spans="1:4" ht="23.25">
      <c r="A88" s="49">
        <v>241605</v>
      </c>
      <c r="B88" s="50">
        <v>37799</v>
      </c>
      <c r="C88"/>
      <c r="D88" s="51">
        <v>348.212</v>
      </c>
    </row>
    <row r="89" spans="1:4" ht="23.25">
      <c r="A89" s="49">
        <v>241606</v>
      </c>
      <c r="B89" s="50">
        <v>37800</v>
      </c>
      <c r="C89"/>
      <c r="D89" s="51">
        <v>348.852</v>
      </c>
    </row>
    <row r="90" spans="1:4" ht="23.25">
      <c r="A90" s="49">
        <v>241607</v>
      </c>
      <c r="B90" s="50">
        <v>37801</v>
      </c>
      <c r="C90"/>
      <c r="D90" s="51">
        <v>348.43199999999996</v>
      </c>
    </row>
    <row r="91" spans="1:4" ht="23.25">
      <c r="A91" s="49">
        <v>241608</v>
      </c>
      <c r="B91" s="50">
        <v>37802</v>
      </c>
      <c r="C91"/>
      <c r="D91" s="51">
        <v>348.072</v>
      </c>
    </row>
    <row r="92" spans="1:18" ht="23.25">
      <c r="A92" s="49">
        <v>241609</v>
      </c>
      <c r="B92" s="50">
        <v>37803</v>
      </c>
      <c r="C92"/>
      <c r="D92" s="51">
        <v>347.832</v>
      </c>
      <c r="R92" s="66"/>
    </row>
    <row r="93" spans="1:4" ht="23.25">
      <c r="A93" s="49">
        <v>241610</v>
      </c>
      <c r="B93" s="50">
        <v>37804</v>
      </c>
      <c r="C93"/>
      <c r="D93" s="51">
        <v>347.73199999999997</v>
      </c>
    </row>
    <row r="94" spans="1:4" ht="23.25">
      <c r="A94" s="49">
        <v>241611</v>
      </c>
      <c r="B94" s="50">
        <v>37805</v>
      </c>
      <c r="C94"/>
      <c r="D94" s="51">
        <v>347.67199999999997</v>
      </c>
    </row>
    <row r="95" spans="1:13" ht="23.25">
      <c r="A95" s="49">
        <v>241612</v>
      </c>
      <c r="B95" s="50">
        <v>37806</v>
      </c>
      <c r="C95"/>
      <c r="D95" s="51">
        <v>347.67199999999997</v>
      </c>
      <c r="M95" s="53" t="s">
        <v>118</v>
      </c>
    </row>
    <row r="96" spans="1:5" ht="23.25">
      <c r="A96" s="49">
        <v>241613</v>
      </c>
      <c r="B96" s="50">
        <v>37807</v>
      </c>
      <c r="C96"/>
      <c r="D96" s="51">
        <v>347.73199999999997</v>
      </c>
      <c r="E96" s="52">
        <v>347.732</v>
      </c>
    </row>
    <row r="97" spans="1:4" ht="23.25">
      <c r="A97" s="49">
        <v>241614</v>
      </c>
      <c r="B97" s="50">
        <v>37808</v>
      </c>
      <c r="C97"/>
      <c r="D97" s="51">
        <v>347.602</v>
      </c>
    </row>
    <row r="98" spans="1:4" ht="23.25">
      <c r="A98" s="49">
        <v>241615</v>
      </c>
      <c r="B98" s="50">
        <v>37809</v>
      </c>
      <c r="C98"/>
      <c r="D98" s="51">
        <v>347.632</v>
      </c>
    </row>
    <row r="99" spans="1:4" ht="23.25">
      <c r="A99" s="49">
        <v>241616</v>
      </c>
      <c r="B99" s="50">
        <v>37810</v>
      </c>
      <c r="C99"/>
      <c r="D99" s="51">
        <v>347.592</v>
      </c>
    </row>
    <row r="100" spans="1:4" ht="23.25">
      <c r="A100" s="49">
        <v>241617</v>
      </c>
      <c r="B100" s="50">
        <v>37811</v>
      </c>
      <c r="C100"/>
      <c r="D100" s="51">
        <v>347.632</v>
      </c>
    </row>
    <row r="101" spans="1:4" ht="23.25">
      <c r="A101" s="49">
        <v>241618</v>
      </c>
      <c r="B101" s="50">
        <v>37812</v>
      </c>
      <c r="C101"/>
      <c r="D101" s="51">
        <v>347.572</v>
      </c>
    </row>
    <row r="102" spans="1:4" ht="23.25">
      <c r="A102" s="49">
        <v>241619</v>
      </c>
      <c r="B102" s="50">
        <v>37813</v>
      </c>
      <c r="C102"/>
      <c r="D102" s="51">
        <v>347.55199999999996</v>
      </c>
    </row>
    <row r="103" spans="1:4" ht="23.25">
      <c r="A103" s="49">
        <v>241620</v>
      </c>
      <c r="B103" s="50">
        <v>37814</v>
      </c>
      <c r="C103"/>
      <c r="D103" s="51">
        <v>347.512</v>
      </c>
    </row>
    <row r="104" spans="1:4" ht="23.25">
      <c r="A104" s="49">
        <v>241621</v>
      </c>
      <c r="B104" s="50">
        <v>37815</v>
      </c>
      <c r="C104"/>
      <c r="D104" s="51">
        <v>347.632</v>
      </c>
    </row>
    <row r="105" spans="1:4" ht="23.25">
      <c r="A105" s="49">
        <v>241622</v>
      </c>
      <c r="B105" s="50">
        <v>37816</v>
      </c>
      <c r="C105"/>
      <c r="D105" s="51">
        <v>347.852</v>
      </c>
    </row>
    <row r="106" spans="1:18" ht="23.25">
      <c r="A106" s="49">
        <v>241623</v>
      </c>
      <c r="B106" s="50">
        <v>37817</v>
      </c>
      <c r="C106"/>
      <c r="D106" s="51">
        <v>347.73199999999997</v>
      </c>
      <c r="R106" s="66"/>
    </row>
    <row r="107" spans="1:4" ht="23.25">
      <c r="A107" s="49">
        <v>241624</v>
      </c>
      <c r="B107" s="50">
        <v>37818</v>
      </c>
      <c r="C107"/>
      <c r="D107" s="51">
        <v>347.61199999999997</v>
      </c>
    </row>
    <row r="108" spans="1:4" ht="23.25">
      <c r="A108" s="49">
        <v>241625</v>
      </c>
      <c r="B108" s="50">
        <v>37819</v>
      </c>
      <c r="C108"/>
      <c r="D108" s="51">
        <v>347.632</v>
      </c>
    </row>
    <row r="109" spans="1:5" ht="23.25">
      <c r="A109" s="49">
        <v>241626</v>
      </c>
      <c r="B109" s="50">
        <v>37820</v>
      </c>
      <c r="C109"/>
      <c r="D109" s="51">
        <v>347.93199999999996</v>
      </c>
      <c r="E109" s="52">
        <v>347.932</v>
      </c>
    </row>
    <row r="110" spans="1:4" ht="23.25">
      <c r="A110" s="49">
        <v>241627</v>
      </c>
      <c r="B110" s="50">
        <v>37821</v>
      </c>
      <c r="C110"/>
      <c r="D110" s="51">
        <v>347.99199999999996</v>
      </c>
    </row>
    <row r="111" spans="1:4" ht="23.25">
      <c r="A111" s="49">
        <v>241628</v>
      </c>
      <c r="B111" s="50">
        <v>37822</v>
      </c>
      <c r="C111"/>
      <c r="D111" s="51">
        <v>347.882</v>
      </c>
    </row>
    <row r="112" spans="1:4" ht="23.25">
      <c r="A112" s="49">
        <v>241629</v>
      </c>
      <c r="B112" s="50">
        <v>37823</v>
      </c>
      <c r="C112"/>
      <c r="D112" s="51">
        <v>348.292</v>
      </c>
    </row>
    <row r="113" spans="1:18" ht="24">
      <c r="A113" s="49">
        <v>241630</v>
      </c>
      <c r="B113" s="50">
        <v>37824</v>
      </c>
      <c r="C113"/>
      <c r="D113" s="51">
        <v>348.122</v>
      </c>
      <c r="E113" s="15"/>
      <c r="R113" s="66"/>
    </row>
    <row r="114" spans="1:4" ht="23.25">
      <c r="A114" s="49">
        <v>241631</v>
      </c>
      <c r="B114" s="50">
        <v>37825</v>
      </c>
      <c r="C114"/>
      <c r="D114" s="51">
        <v>348.212</v>
      </c>
    </row>
    <row r="115" spans="1:5" ht="23.25">
      <c r="A115" s="49">
        <v>241632</v>
      </c>
      <c r="B115" s="50">
        <v>37826</v>
      </c>
      <c r="C115"/>
      <c r="D115" s="51">
        <v>348.092</v>
      </c>
      <c r="E115" s="58"/>
    </row>
    <row r="116" spans="1:5" ht="23.25">
      <c r="A116" s="49">
        <v>241633</v>
      </c>
      <c r="B116" s="50">
        <v>37827</v>
      </c>
      <c r="C116"/>
      <c r="D116" s="51">
        <v>348.132</v>
      </c>
      <c r="E116" s="52">
        <v>348.052</v>
      </c>
    </row>
    <row r="117" spans="1:4" ht="23.25">
      <c r="A117" s="49">
        <v>241634</v>
      </c>
      <c r="B117" s="50">
        <v>37828</v>
      </c>
      <c r="C117"/>
      <c r="D117" s="51">
        <v>348.412</v>
      </c>
    </row>
    <row r="118" spans="1:5" ht="24">
      <c r="A118" s="49">
        <v>241635</v>
      </c>
      <c r="B118" s="50">
        <v>37829</v>
      </c>
      <c r="C118"/>
      <c r="D118" s="51">
        <v>348.142</v>
      </c>
      <c r="E118" s="15"/>
    </row>
    <row r="119" spans="1:5" ht="23.25">
      <c r="A119" s="49">
        <v>241636</v>
      </c>
      <c r="B119" s="50">
        <v>37830</v>
      </c>
      <c r="C119"/>
      <c r="D119" s="51">
        <v>348.192</v>
      </c>
      <c r="E119" s="58"/>
    </row>
    <row r="120" spans="1:4" ht="23.25">
      <c r="A120" s="49">
        <v>241637</v>
      </c>
      <c r="B120" s="50">
        <v>37831</v>
      </c>
      <c r="C120"/>
      <c r="D120" s="51">
        <v>348.23199999999997</v>
      </c>
    </row>
    <row r="121" spans="1:4" ht="23.25">
      <c r="A121" s="49">
        <v>241638</v>
      </c>
      <c r="B121" s="50">
        <v>37832</v>
      </c>
      <c r="C121"/>
      <c r="D121" s="51">
        <v>348.11199999999997</v>
      </c>
    </row>
    <row r="122" spans="1:4" ht="23.25">
      <c r="A122" s="49">
        <v>241639</v>
      </c>
      <c r="B122" s="50">
        <v>37833</v>
      </c>
      <c r="C122"/>
      <c r="D122" s="51">
        <v>348.032</v>
      </c>
    </row>
    <row r="123" spans="1:5" ht="23.25">
      <c r="A123" s="49">
        <v>241640</v>
      </c>
      <c r="B123" s="50">
        <v>37834</v>
      </c>
      <c r="C123"/>
      <c r="D123" s="51">
        <v>348.05199999999996</v>
      </c>
      <c r="E123" s="52">
        <v>348.032</v>
      </c>
    </row>
    <row r="124" spans="1:4" ht="23.25">
      <c r="A124" s="49">
        <v>241641</v>
      </c>
      <c r="B124" s="50">
        <v>37835</v>
      </c>
      <c r="C124"/>
      <c r="D124" s="51">
        <v>348.072</v>
      </c>
    </row>
    <row r="125" spans="1:4" ht="23.25">
      <c r="A125" s="49">
        <v>241642</v>
      </c>
      <c r="B125" s="50">
        <v>37836</v>
      </c>
      <c r="C125"/>
      <c r="D125" s="51">
        <v>347.93199999999996</v>
      </c>
    </row>
    <row r="126" spans="1:4" ht="23.25">
      <c r="A126" s="49">
        <v>241643</v>
      </c>
      <c r="B126" s="50">
        <v>37837</v>
      </c>
      <c r="C126"/>
      <c r="D126" s="51">
        <v>347.832</v>
      </c>
    </row>
    <row r="127" spans="1:4" ht="23.25">
      <c r="A127" s="49">
        <v>241644</v>
      </c>
      <c r="B127" s="50">
        <v>37838</v>
      </c>
      <c r="C127"/>
      <c r="D127" s="51">
        <v>347.832</v>
      </c>
    </row>
    <row r="128" spans="1:4" ht="23.25">
      <c r="A128" s="49">
        <v>241645</v>
      </c>
      <c r="B128" s="50">
        <v>37839</v>
      </c>
      <c r="C128"/>
      <c r="D128" s="51">
        <v>347.912</v>
      </c>
    </row>
    <row r="129" spans="1:4" ht="23.25">
      <c r="A129" s="49">
        <v>241646</v>
      </c>
      <c r="B129" s="50">
        <v>37840</v>
      </c>
      <c r="C129"/>
      <c r="D129" s="51">
        <v>348.012</v>
      </c>
    </row>
    <row r="130" spans="1:4" ht="23.25">
      <c r="A130" s="49">
        <v>241647</v>
      </c>
      <c r="B130" s="50">
        <v>37841</v>
      </c>
      <c r="C130"/>
      <c r="D130" s="51">
        <v>348.032</v>
      </c>
    </row>
    <row r="131" spans="1:5" ht="23.25">
      <c r="A131" s="49">
        <v>241648</v>
      </c>
      <c r="B131" s="50">
        <v>37842</v>
      </c>
      <c r="C131"/>
      <c r="D131" s="51">
        <v>347.852</v>
      </c>
      <c r="E131" s="52">
        <v>347.832</v>
      </c>
    </row>
    <row r="132" spans="1:4" ht="23.25">
      <c r="A132" s="49">
        <v>241649</v>
      </c>
      <c r="B132" s="50">
        <v>37843</v>
      </c>
      <c r="C132"/>
      <c r="D132" s="51">
        <v>347.99199999999996</v>
      </c>
    </row>
    <row r="133" spans="1:4" ht="23.25">
      <c r="A133" s="49">
        <v>241650</v>
      </c>
      <c r="B133" s="50">
        <v>37844</v>
      </c>
      <c r="C133"/>
      <c r="D133" s="51">
        <v>348.132</v>
      </c>
    </row>
    <row r="134" spans="1:4" ht="23.25">
      <c r="A134" s="49">
        <v>241651</v>
      </c>
      <c r="B134" s="50">
        <v>37845</v>
      </c>
      <c r="C134"/>
      <c r="D134" s="51">
        <v>347.972</v>
      </c>
    </row>
    <row r="135" spans="1:5" ht="23.25">
      <c r="A135" s="49">
        <v>241652</v>
      </c>
      <c r="B135" s="50">
        <v>37846</v>
      </c>
      <c r="C135"/>
      <c r="D135" s="51">
        <v>347.872</v>
      </c>
      <c r="E135" s="58"/>
    </row>
    <row r="136" spans="1:4" ht="23.25">
      <c r="A136" s="49">
        <v>241653</v>
      </c>
      <c r="B136" s="50">
        <v>37847</v>
      </c>
      <c r="C136"/>
      <c r="D136" s="51">
        <v>347.872</v>
      </c>
    </row>
    <row r="137" spans="1:4" ht="23.25">
      <c r="A137" s="49">
        <v>241654</v>
      </c>
      <c r="B137" s="50">
        <v>37848</v>
      </c>
      <c r="C137"/>
      <c r="D137" s="51">
        <v>347.812</v>
      </c>
    </row>
    <row r="138" spans="1:4" ht="23.25">
      <c r="A138" s="49">
        <v>241655</v>
      </c>
      <c r="B138" s="50">
        <v>37849</v>
      </c>
      <c r="C138"/>
      <c r="D138" s="51">
        <v>347.832</v>
      </c>
    </row>
    <row r="139" spans="1:4" ht="23.25">
      <c r="A139" s="49">
        <v>241656</v>
      </c>
      <c r="B139" s="50">
        <v>37850</v>
      </c>
      <c r="C139"/>
      <c r="D139" s="51">
        <v>351.572</v>
      </c>
    </row>
    <row r="140" spans="1:5" ht="23.25">
      <c r="A140" s="49">
        <v>241657</v>
      </c>
      <c r="B140" s="50">
        <v>37851</v>
      </c>
      <c r="C140"/>
      <c r="D140" s="51">
        <v>349.592</v>
      </c>
      <c r="E140" s="52">
        <v>351.567</v>
      </c>
    </row>
    <row r="141" spans="1:4" ht="23.25">
      <c r="A141" s="49">
        <v>241658</v>
      </c>
      <c r="B141" s="50">
        <v>37852</v>
      </c>
      <c r="C141"/>
      <c r="D141" s="51">
        <v>351.05199999999996</v>
      </c>
    </row>
    <row r="142" spans="1:4" ht="23.25">
      <c r="A142" s="49">
        <v>241659</v>
      </c>
      <c r="B142" s="50">
        <v>37853</v>
      </c>
      <c r="C142"/>
      <c r="D142" s="51">
        <v>350.312</v>
      </c>
    </row>
    <row r="143" spans="1:4" ht="23.25">
      <c r="A143" s="49">
        <v>241660</v>
      </c>
      <c r="B143" s="50">
        <v>37854</v>
      </c>
      <c r="C143"/>
      <c r="D143" s="51">
        <v>349.852</v>
      </c>
    </row>
    <row r="144" spans="1:4" ht="23.25">
      <c r="A144" s="49">
        <v>241661</v>
      </c>
      <c r="B144" s="50">
        <v>37855</v>
      </c>
      <c r="C144"/>
      <c r="D144" s="51">
        <v>348.55199999999996</v>
      </c>
    </row>
    <row r="145" spans="1:4" ht="23.25">
      <c r="A145" s="49">
        <v>241662</v>
      </c>
      <c r="B145" s="50">
        <v>37856</v>
      </c>
      <c r="C145"/>
      <c r="D145" s="51">
        <v>348.392</v>
      </c>
    </row>
    <row r="146" spans="1:4" ht="23.25">
      <c r="A146" s="49">
        <v>241663</v>
      </c>
      <c r="B146" s="50">
        <v>37857</v>
      </c>
      <c r="C146"/>
      <c r="D146" s="51">
        <v>348.452</v>
      </c>
    </row>
    <row r="147" spans="1:4" ht="23.25">
      <c r="A147" s="49">
        <v>241664</v>
      </c>
      <c r="B147" s="50">
        <v>37858</v>
      </c>
      <c r="C147"/>
      <c r="D147" s="51">
        <v>348.532</v>
      </c>
    </row>
    <row r="148" spans="1:4" ht="23.25">
      <c r="A148" s="49">
        <v>241665</v>
      </c>
      <c r="B148" s="50">
        <v>37859</v>
      </c>
      <c r="C148"/>
      <c r="D148" s="51">
        <v>348.292</v>
      </c>
    </row>
    <row r="149" spans="1:5" ht="24">
      <c r="A149" s="49">
        <v>241666</v>
      </c>
      <c r="B149" s="50">
        <v>37860</v>
      </c>
      <c r="C149"/>
      <c r="D149" s="51">
        <v>348.30199999999996</v>
      </c>
      <c r="E149" s="15"/>
    </row>
    <row r="150" spans="1:4" ht="23.25">
      <c r="A150" s="49">
        <v>241667</v>
      </c>
      <c r="B150" s="50">
        <v>37861</v>
      </c>
      <c r="C150"/>
      <c r="D150" s="51">
        <v>348.532</v>
      </c>
    </row>
    <row r="151" spans="1:4" ht="23.25">
      <c r="A151" s="49">
        <v>241668</v>
      </c>
      <c r="B151" s="50">
        <v>37862</v>
      </c>
      <c r="C151"/>
      <c r="D151" s="51">
        <v>348.312</v>
      </c>
    </row>
    <row r="152" spans="1:4" ht="23.25">
      <c r="A152" s="49">
        <v>241669</v>
      </c>
      <c r="B152" s="50">
        <v>37863</v>
      </c>
      <c r="C152"/>
      <c r="D152" s="51">
        <v>348.17199999999997</v>
      </c>
    </row>
    <row r="153" spans="1:4" ht="23.25">
      <c r="A153" s="49">
        <v>241670</v>
      </c>
      <c r="B153" s="50">
        <v>37864</v>
      </c>
      <c r="C153"/>
      <c r="D153" s="51">
        <v>348.132</v>
      </c>
    </row>
    <row r="154" spans="1:4" ht="23.25">
      <c r="A154" s="49">
        <v>241671</v>
      </c>
      <c r="B154" s="50">
        <v>37865</v>
      </c>
      <c r="C154"/>
      <c r="D154" s="51">
        <v>348.23199999999997</v>
      </c>
    </row>
    <row r="155" spans="1:4" ht="23.25">
      <c r="A155" s="49">
        <v>241672</v>
      </c>
      <c r="B155" s="50">
        <v>37866</v>
      </c>
      <c r="C155"/>
      <c r="D155" s="51">
        <v>348.17199999999997</v>
      </c>
    </row>
    <row r="156" spans="1:5" ht="23.25">
      <c r="A156" s="49">
        <v>241673</v>
      </c>
      <c r="B156" s="50">
        <v>37867</v>
      </c>
      <c r="C156"/>
      <c r="D156" s="51">
        <v>348.11199999999997</v>
      </c>
      <c r="E156" s="52">
        <v>348.102</v>
      </c>
    </row>
    <row r="157" spans="1:4" ht="23.25">
      <c r="A157" s="49">
        <v>241674</v>
      </c>
      <c r="B157" s="50">
        <v>37868</v>
      </c>
      <c r="C157"/>
      <c r="D157" s="51">
        <v>348.49199999999996</v>
      </c>
    </row>
    <row r="158" spans="1:4" ht="23.25">
      <c r="A158" s="49">
        <v>241675</v>
      </c>
      <c r="B158" s="50">
        <v>37869</v>
      </c>
      <c r="C158"/>
      <c r="D158" s="51">
        <v>348.832</v>
      </c>
    </row>
    <row r="159" spans="1:4" ht="23.25">
      <c r="A159" s="49">
        <v>241676</v>
      </c>
      <c r="B159" s="50">
        <v>37870</v>
      </c>
      <c r="C159"/>
      <c r="D159" s="51">
        <v>348.352</v>
      </c>
    </row>
    <row r="160" spans="1:4" ht="23.25">
      <c r="A160" s="49">
        <v>241677</v>
      </c>
      <c r="B160" s="50">
        <v>37871</v>
      </c>
      <c r="C160"/>
      <c r="D160" s="51">
        <v>348.192</v>
      </c>
    </row>
    <row r="161" spans="1:4" ht="23.25">
      <c r="A161" s="49">
        <v>241678</v>
      </c>
      <c r="B161" s="50">
        <v>37872</v>
      </c>
      <c r="C161"/>
      <c r="D161" s="51">
        <v>348.142</v>
      </c>
    </row>
    <row r="162" spans="1:4" ht="23.25">
      <c r="A162" s="49">
        <v>241679</v>
      </c>
      <c r="B162" s="50">
        <v>37873</v>
      </c>
      <c r="C162"/>
      <c r="D162" s="51">
        <v>348.192</v>
      </c>
    </row>
    <row r="163" spans="1:4" ht="23.25">
      <c r="A163" s="49">
        <v>241680</v>
      </c>
      <c r="B163" s="50">
        <v>37874</v>
      </c>
      <c r="C163"/>
      <c r="D163" s="51">
        <v>348.322</v>
      </c>
    </row>
    <row r="164" spans="1:5" ht="23.25">
      <c r="A164" s="49">
        <v>241681</v>
      </c>
      <c r="B164" s="50">
        <v>37875</v>
      </c>
      <c r="C164"/>
      <c r="D164" s="51">
        <v>348.372</v>
      </c>
      <c r="E164" s="52">
        <v>348.372</v>
      </c>
    </row>
    <row r="165" spans="1:4" ht="23.25">
      <c r="A165" s="49">
        <v>241682</v>
      </c>
      <c r="B165" s="50">
        <v>37876</v>
      </c>
      <c r="C165"/>
      <c r="D165" s="51">
        <v>348.17199999999997</v>
      </c>
    </row>
    <row r="166" spans="1:4" ht="23.25">
      <c r="A166" s="49">
        <v>241683</v>
      </c>
      <c r="B166" s="50">
        <v>37877</v>
      </c>
      <c r="C166"/>
      <c r="D166" s="51">
        <v>348.162</v>
      </c>
    </row>
    <row r="167" spans="1:4" ht="23.25">
      <c r="A167" s="49">
        <v>241684</v>
      </c>
      <c r="B167" s="50">
        <v>37878</v>
      </c>
      <c r="C167"/>
      <c r="D167" s="51">
        <v>348.352</v>
      </c>
    </row>
    <row r="168" spans="1:4" ht="23.25">
      <c r="A168" s="49">
        <v>241685</v>
      </c>
      <c r="B168" s="50">
        <v>37879</v>
      </c>
      <c r="C168"/>
      <c r="D168" s="51">
        <v>348.332</v>
      </c>
    </row>
    <row r="169" spans="1:5" ht="24">
      <c r="A169" s="49">
        <v>241686</v>
      </c>
      <c r="B169" s="50">
        <v>37880</v>
      </c>
      <c r="C169"/>
      <c r="D169" s="51">
        <v>347.772</v>
      </c>
      <c r="E169" s="15"/>
    </row>
    <row r="170" spans="1:4" ht="23.25">
      <c r="A170" s="49">
        <v>241687</v>
      </c>
      <c r="B170" s="50">
        <v>37881</v>
      </c>
      <c r="C170"/>
      <c r="D170" s="51">
        <v>348.11199999999997</v>
      </c>
    </row>
    <row r="171" spans="1:5" ht="24">
      <c r="A171" s="49">
        <v>241688</v>
      </c>
      <c r="B171" s="50">
        <v>37882</v>
      </c>
      <c r="C171"/>
      <c r="D171" s="51">
        <v>348.372</v>
      </c>
      <c r="E171" s="15"/>
    </row>
    <row r="172" spans="1:4" ht="23.25">
      <c r="A172" s="49">
        <v>241689</v>
      </c>
      <c r="B172" s="50">
        <v>37883</v>
      </c>
      <c r="C172"/>
      <c r="D172" s="51">
        <v>348.632</v>
      </c>
    </row>
    <row r="173" spans="1:5" ht="24">
      <c r="A173" s="49">
        <v>241690</v>
      </c>
      <c r="B173" s="50">
        <v>37884</v>
      </c>
      <c r="C173"/>
      <c r="D173" s="51">
        <v>348.842</v>
      </c>
      <c r="E173" s="1">
        <v>348.842</v>
      </c>
    </row>
    <row r="174" spans="1:5" ht="24">
      <c r="A174" s="49">
        <v>241691</v>
      </c>
      <c r="B174" s="50">
        <v>37885</v>
      </c>
      <c r="C174"/>
      <c r="D174" s="51">
        <v>348.412</v>
      </c>
      <c r="E174" s="15"/>
    </row>
    <row r="175" spans="1:4" ht="23.25">
      <c r="A175" s="49">
        <v>241692</v>
      </c>
      <c r="B175" s="50">
        <v>37886</v>
      </c>
      <c r="C175"/>
      <c r="D175" s="51">
        <v>348.23199999999997</v>
      </c>
    </row>
    <row r="176" spans="1:4" ht="23.25">
      <c r="A176" s="49">
        <v>241693</v>
      </c>
      <c r="B176" s="50">
        <v>37887</v>
      </c>
      <c r="C176"/>
      <c r="D176" s="51">
        <v>348.212</v>
      </c>
    </row>
    <row r="177" spans="1:4" ht="23.25">
      <c r="A177" s="49">
        <v>241694</v>
      </c>
      <c r="B177" s="50">
        <v>37888</v>
      </c>
      <c r="C177"/>
      <c r="D177" s="51">
        <v>348.212</v>
      </c>
    </row>
    <row r="178" spans="1:4" ht="23.25">
      <c r="A178" s="49">
        <v>241695</v>
      </c>
      <c r="B178" s="50">
        <v>37889</v>
      </c>
      <c r="C178"/>
      <c r="D178" s="51">
        <v>348.412</v>
      </c>
    </row>
    <row r="179" spans="1:4" ht="23.25">
      <c r="A179" s="49">
        <v>241696</v>
      </c>
      <c r="B179" s="50">
        <v>37890</v>
      </c>
      <c r="C179"/>
      <c r="D179" s="51">
        <v>348.252</v>
      </c>
    </row>
    <row r="180" spans="1:4" ht="23.25">
      <c r="A180" s="49">
        <v>241697</v>
      </c>
      <c r="B180" s="50">
        <v>37891</v>
      </c>
      <c r="C180"/>
      <c r="D180" s="51">
        <v>348.132</v>
      </c>
    </row>
    <row r="181" spans="1:5" ht="24">
      <c r="A181" s="49">
        <v>241698</v>
      </c>
      <c r="B181" s="50">
        <v>37892</v>
      </c>
      <c r="C181"/>
      <c r="D181" s="51">
        <v>348.092</v>
      </c>
      <c r="E181" s="15"/>
    </row>
    <row r="182" spans="1:4" ht="23.25">
      <c r="A182" s="49">
        <v>241699</v>
      </c>
      <c r="B182" s="50">
        <v>37893</v>
      </c>
      <c r="C182"/>
      <c r="D182" s="51">
        <v>348.23199999999997</v>
      </c>
    </row>
    <row r="183" spans="1:4" ht="23.25">
      <c r="A183" s="49">
        <v>241700</v>
      </c>
      <c r="B183" s="50">
        <v>37894</v>
      </c>
      <c r="C183"/>
      <c r="D183" s="51">
        <v>348.512</v>
      </c>
    </row>
    <row r="184" spans="1:5" ht="23.25">
      <c r="A184" s="49">
        <v>241701</v>
      </c>
      <c r="B184" s="50">
        <v>37895</v>
      </c>
      <c r="C184"/>
      <c r="D184" s="51">
        <v>348.812</v>
      </c>
      <c r="E184" s="52">
        <v>348.552</v>
      </c>
    </row>
    <row r="185" spans="1:4" ht="23.25">
      <c r="A185" s="49">
        <v>241702</v>
      </c>
      <c r="B185" s="50">
        <v>37896</v>
      </c>
      <c r="C185"/>
      <c r="D185" s="51">
        <v>350.702</v>
      </c>
    </row>
    <row r="186" spans="1:4" ht="23.25">
      <c r="A186" s="49">
        <v>241703</v>
      </c>
      <c r="B186" s="50">
        <v>37897</v>
      </c>
      <c r="C186"/>
      <c r="D186" s="51">
        <v>350.212</v>
      </c>
    </row>
    <row r="187" spans="1:4" ht="23.25">
      <c r="A187" s="49">
        <v>241704</v>
      </c>
      <c r="B187" s="50">
        <v>37898</v>
      </c>
      <c r="C187"/>
      <c r="D187" s="51">
        <v>349.772</v>
      </c>
    </row>
    <row r="188" spans="1:4" ht="23.25">
      <c r="A188" s="49">
        <v>241705</v>
      </c>
      <c r="B188" s="50">
        <v>37899</v>
      </c>
      <c r="C188"/>
      <c r="D188" s="51">
        <v>349.902</v>
      </c>
    </row>
    <row r="189" spans="1:4" ht="23.25">
      <c r="A189" s="49">
        <v>241706</v>
      </c>
      <c r="B189" s="50">
        <v>37900</v>
      </c>
      <c r="C189"/>
      <c r="D189" s="51">
        <v>348.80199999999996</v>
      </c>
    </row>
    <row r="190" spans="1:4" ht="23.25">
      <c r="A190" s="49">
        <v>241707</v>
      </c>
      <c r="B190" s="50">
        <v>37901</v>
      </c>
      <c r="C190"/>
      <c r="D190" s="51">
        <v>348.55199999999996</v>
      </c>
    </row>
    <row r="191" spans="1:4" ht="23.25">
      <c r="A191" s="49">
        <v>241708</v>
      </c>
      <c r="B191" s="50">
        <v>37902</v>
      </c>
      <c r="C191"/>
      <c r="D191" s="51">
        <v>348.55199999999996</v>
      </c>
    </row>
    <row r="192" spans="1:4" ht="23.25">
      <c r="A192" s="49">
        <v>241709</v>
      </c>
      <c r="B192" s="50">
        <v>37903</v>
      </c>
      <c r="C192"/>
      <c r="D192" s="51">
        <v>348.55199999999996</v>
      </c>
    </row>
    <row r="193" spans="1:4" ht="23.25">
      <c r="A193" s="49">
        <v>241710</v>
      </c>
      <c r="B193" s="50">
        <v>37904</v>
      </c>
      <c r="C193"/>
      <c r="D193" s="51">
        <v>349.192</v>
      </c>
    </row>
    <row r="194" spans="1:4" ht="23.25">
      <c r="A194" s="49">
        <v>241711</v>
      </c>
      <c r="B194" s="50">
        <v>37905</v>
      </c>
      <c r="C194"/>
      <c r="D194" s="51">
        <v>348.652</v>
      </c>
    </row>
    <row r="195" spans="1:4" ht="23.25">
      <c r="A195" s="49">
        <v>241712</v>
      </c>
      <c r="B195" s="50">
        <v>37906</v>
      </c>
      <c r="C195"/>
      <c r="D195" s="51">
        <v>348.872</v>
      </c>
    </row>
    <row r="196" spans="1:4" ht="23.25">
      <c r="A196" s="49">
        <v>241713</v>
      </c>
      <c r="B196" s="50">
        <v>37907</v>
      </c>
      <c r="C196"/>
      <c r="D196" s="51">
        <v>348.852</v>
      </c>
    </row>
    <row r="197" spans="1:4" ht="23.25">
      <c r="A197" s="49">
        <v>241714</v>
      </c>
      <c r="B197" s="50">
        <v>37908</v>
      </c>
      <c r="C197"/>
      <c r="D197" s="51">
        <v>348.502</v>
      </c>
    </row>
    <row r="198" spans="1:4" ht="23.25">
      <c r="A198" s="49">
        <v>241715</v>
      </c>
      <c r="B198" s="50">
        <v>37909</v>
      </c>
      <c r="C198"/>
      <c r="D198" s="51">
        <v>348.402</v>
      </c>
    </row>
    <row r="199" spans="1:4" ht="23.25">
      <c r="A199" s="49">
        <v>241716</v>
      </c>
      <c r="B199" s="50">
        <v>37910</v>
      </c>
      <c r="C199"/>
      <c r="D199" s="51">
        <v>348.312</v>
      </c>
    </row>
    <row r="200" spans="1:4" ht="23.25">
      <c r="A200" s="49">
        <v>241717</v>
      </c>
      <c r="B200" s="50">
        <v>37911</v>
      </c>
      <c r="C200"/>
      <c r="D200" s="51">
        <v>348.292</v>
      </c>
    </row>
    <row r="201" spans="1:5" ht="23.25">
      <c r="A201" s="49">
        <v>241718</v>
      </c>
      <c r="B201" s="50">
        <v>37912</v>
      </c>
      <c r="C201"/>
      <c r="D201" s="51">
        <v>348.23199999999997</v>
      </c>
      <c r="E201" s="52">
        <v>348.232</v>
      </c>
    </row>
    <row r="202" spans="1:4" ht="23.25">
      <c r="A202" s="49">
        <v>241719</v>
      </c>
      <c r="B202" s="50">
        <v>37913</v>
      </c>
      <c r="C202"/>
      <c r="D202" s="51">
        <v>348.212</v>
      </c>
    </row>
    <row r="203" spans="1:4" ht="23.25">
      <c r="A203" s="49">
        <v>241720</v>
      </c>
      <c r="B203" s="50">
        <v>37914</v>
      </c>
      <c r="C203"/>
      <c r="D203" s="51">
        <v>348.212</v>
      </c>
    </row>
    <row r="204" spans="1:5" ht="24">
      <c r="A204" s="49">
        <v>241721</v>
      </c>
      <c r="B204" s="50">
        <v>37915</v>
      </c>
      <c r="C204"/>
      <c r="D204" s="51">
        <v>348.24199999999996</v>
      </c>
      <c r="E204" s="15"/>
    </row>
    <row r="205" spans="1:4" ht="23.25">
      <c r="A205" s="49">
        <v>241722</v>
      </c>
      <c r="B205" s="50">
        <v>37916</v>
      </c>
      <c r="C205"/>
      <c r="D205" s="51">
        <v>348.752</v>
      </c>
    </row>
    <row r="206" spans="1:4" ht="23.25">
      <c r="A206" s="49">
        <v>241723</v>
      </c>
      <c r="B206" s="50">
        <v>37917</v>
      </c>
      <c r="C206"/>
      <c r="D206" s="51">
        <v>348.752</v>
      </c>
    </row>
    <row r="207" spans="1:4" ht="23.25">
      <c r="A207" s="49">
        <v>241724</v>
      </c>
      <c r="B207" s="50">
        <v>37918</v>
      </c>
      <c r="C207"/>
      <c r="D207" s="51">
        <v>349.532</v>
      </c>
    </row>
    <row r="208" spans="1:4" ht="23.25">
      <c r="A208" s="49">
        <v>241725</v>
      </c>
      <c r="B208" s="50">
        <v>37919</v>
      </c>
      <c r="C208"/>
      <c r="D208" s="51">
        <v>348.812</v>
      </c>
    </row>
    <row r="209" spans="1:4" ht="23.25">
      <c r="A209" s="49">
        <v>241726</v>
      </c>
      <c r="B209" s="50">
        <v>37920</v>
      </c>
      <c r="C209"/>
      <c r="D209" s="51">
        <v>348.652</v>
      </c>
    </row>
    <row r="210" spans="1:4" ht="23.25">
      <c r="A210" s="49">
        <v>241727</v>
      </c>
      <c r="B210" s="50">
        <v>37921</v>
      </c>
      <c r="C210"/>
      <c r="D210" s="51">
        <v>348.49199999999996</v>
      </c>
    </row>
    <row r="211" spans="1:5" ht="24">
      <c r="A211" s="49">
        <v>241728</v>
      </c>
      <c r="B211" s="50">
        <v>37922</v>
      </c>
      <c r="C211"/>
      <c r="D211" s="51">
        <v>348.402</v>
      </c>
      <c r="E211" s="15"/>
    </row>
    <row r="212" spans="1:5" ht="23.25">
      <c r="A212" s="49">
        <v>241729</v>
      </c>
      <c r="B212" s="50">
        <v>37923</v>
      </c>
      <c r="C212"/>
      <c r="D212" s="51">
        <v>348.332</v>
      </c>
      <c r="E212" s="58"/>
    </row>
    <row r="213" spans="1:5" ht="23.25">
      <c r="A213" s="49">
        <v>241730</v>
      </c>
      <c r="B213" s="50">
        <v>37924</v>
      </c>
      <c r="C213"/>
      <c r="D213" s="51">
        <v>348.292</v>
      </c>
      <c r="E213" s="52">
        <v>348.272</v>
      </c>
    </row>
    <row r="214" spans="1:4" ht="23.25">
      <c r="A214" s="49">
        <v>241731</v>
      </c>
      <c r="B214" s="50">
        <v>37925</v>
      </c>
      <c r="C214"/>
      <c r="D214" s="51">
        <v>348.252</v>
      </c>
    </row>
    <row r="215" spans="1:4" ht="23.25">
      <c r="A215" s="49">
        <v>241732</v>
      </c>
      <c r="B215" s="50">
        <v>37926</v>
      </c>
      <c r="C215"/>
      <c r="D215" s="183">
        <v>348.23199999999997</v>
      </c>
    </row>
    <row r="216" spans="1:4" ht="23.25">
      <c r="A216" s="49">
        <v>241733</v>
      </c>
      <c r="B216" s="50">
        <v>37927</v>
      </c>
      <c r="C216"/>
      <c r="D216" s="183">
        <v>348.212</v>
      </c>
    </row>
    <row r="217" spans="1:4" ht="23.25">
      <c r="A217" s="49">
        <v>241734</v>
      </c>
      <c r="B217" s="50">
        <v>37928</v>
      </c>
      <c r="C217"/>
      <c r="D217" s="183">
        <v>348.192</v>
      </c>
    </row>
    <row r="218" spans="1:4" ht="23.25">
      <c r="A218" s="49">
        <v>241735</v>
      </c>
      <c r="B218" s="50">
        <v>37929</v>
      </c>
      <c r="C218"/>
      <c r="D218" s="183">
        <v>348.17199999999997</v>
      </c>
    </row>
    <row r="219" spans="1:5" ht="23.25">
      <c r="A219" s="49">
        <v>241736</v>
      </c>
      <c r="B219" s="50">
        <v>37930</v>
      </c>
      <c r="C219"/>
      <c r="D219" s="183">
        <v>348.152</v>
      </c>
      <c r="E219" s="52">
        <v>348.102</v>
      </c>
    </row>
    <row r="220" spans="1:4" ht="23.25">
      <c r="A220" s="49">
        <v>241737</v>
      </c>
      <c r="B220" s="50">
        <v>37931</v>
      </c>
      <c r="C220"/>
      <c r="D220" s="183">
        <v>348.132</v>
      </c>
    </row>
    <row r="221" spans="1:4" ht="23.25">
      <c r="A221" s="49">
        <v>241738</v>
      </c>
      <c r="B221" s="50">
        <v>37932</v>
      </c>
      <c r="C221"/>
      <c r="D221" s="183">
        <v>348.132</v>
      </c>
    </row>
    <row r="222" spans="1:4" ht="23.25">
      <c r="A222" s="49">
        <v>241739</v>
      </c>
      <c r="B222" s="50">
        <v>37933</v>
      </c>
      <c r="C222"/>
      <c r="D222" s="183">
        <v>348.192</v>
      </c>
    </row>
    <row r="223" spans="1:4" ht="23.25">
      <c r="A223" s="49">
        <v>241740</v>
      </c>
      <c r="B223" s="50">
        <v>37934</v>
      </c>
      <c r="C223"/>
      <c r="D223" s="183">
        <v>348.132</v>
      </c>
    </row>
    <row r="224" spans="1:4" ht="23.25">
      <c r="A224" s="49">
        <v>241741</v>
      </c>
      <c r="B224" s="50">
        <v>37935</v>
      </c>
      <c r="C224"/>
      <c r="D224" s="183">
        <v>348.17199999999997</v>
      </c>
    </row>
    <row r="225" spans="1:4" ht="23.25">
      <c r="A225" s="49">
        <v>241742</v>
      </c>
      <c r="B225" s="50">
        <v>37936</v>
      </c>
      <c r="C225"/>
      <c r="D225" s="183">
        <v>348.152</v>
      </c>
    </row>
    <row r="226" spans="1:4" ht="23.25">
      <c r="A226" s="49">
        <v>241743</v>
      </c>
      <c r="B226" s="50">
        <v>37937</v>
      </c>
      <c r="C226"/>
      <c r="D226" s="183">
        <v>348.252</v>
      </c>
    </row>
    <row r="227" spans="1:5" ht="23.25">
      <c r="A227" s="49">
        <v>241744</v>
      </c>
      <c r="B227" s="50">
        <v>37938</v>
      </c>
      <c r="C227"/>
      <c r="D227" s="183">
        <v>348.212</v>
      </c>
      <c r="E227" s="52">
        <v>348.202</v>
      </c>
    </row>
    <row r="228" spans="1:4" ht="23.25">
      <c r="A228" s="49">
        <v>241745</v>
      </c>
      <c r="B228" s="50">
        <v>37939</v>
      </c>
      <c r="C228"/>
      <c r="D228" s="183">
        <v>348.192</v>
      </c>
    </row>
    <row r="229" spans="1:4" ht="23.25">
      <c r="A229" s="49">
        <v>241746</v>
      </c>
      <c r="B229" s="50">
        <v>37940</v>
      </c>
      <c r="C229"/>
      <c r="D229" s="183">
        <v>348.132</v>
      </c>
    </row>
    <row r="230" spans="1:4" ht="23.25">
      <c r="A230" s="49">
        <v>241747</v>
      </c>
      <c r="B230" s="50">
        <v>37941</v>
      </c>
      <c r="C230"/>
      <c r="D230" s="183">
        <v>348.11199999999997</v>
      </c>
    </row>
    <row r="231" spans="1:4" ht="23.25">
      <c r="A231" s="49">
        <v>241748</v>
      </c>
      <c r="B231" s="50">
        <v>37942</v>
      </c>
      <c r="C231"/>
      <c r="D231" s="183">
        <v>348.05199999999996</v>
      </c>
    </row>
    <row r="232" spans="1:4" ht="23.25">
      <c r="A232" s="49">
        <v>241749</v>
      </c>
      <c r="B232" s="50">
        <v>37943</v>
      </c>
      <c r="C232"/>
      <c r="D232" s="183">
        <v>348.05199999999996</v>
      </c>
    </row>
    <row r="233" spans="1:4" ht="23.25">
      <c r="A233" s="49">
        <v>241750</v>
      </c>
      <c r="B233" s="50">
        <v>37944</v>
      </c>
      <c r="C233"/>
      <c r="D233" s="183">
        <v>348.05199999999996</v>
      </c>
    </row>
    <row r="234" spans="1:4" ht="23.25">
      <c r="A234" s="49">
        <v>241751</v>
      </c>
      <c r="B234" s="50">
        <v>37945</v>
      </c>
      <c r="C234"/>
      <c r="D234" s="183">
        <v>348.032</v>
      </c>
    </row>
    <row r="235" spans="1:5" ht="23.25">
      <c r="A235" s="49">
        <v>241752</v>
      </c>
      <c r="B235" s="50">
        <v>37946</v>
      </c>
      <c r="C235"/>
      <c r="D235" s="183">
        <v>348.032</v>
      </c>
      <c r="E235" s="52">
        <v>348.032</v>
      </c>
    </row>
    <row r="236" spans="1:4" ht="23.25">
      <c r="A236" s="49">
        <v>241753</v>
      </c>
      <c r="B236" s="50">
        <v>37947</v>
      </c>
      <c r="C236"/>
      <c r="D236" s="183">
        <v>348.032</v>
      </c>
    </row>
    <row r="237" spans="1:4" ht="23.25">
      <c r="A237" s="49">
        <v>241754</v>
      </c>
      <c r="B237" s="50">
        <v>37948</v>
      </c>
      <c r="C237"/>
      <c r="D237" s="183">
        <v>347.99199999999996</v>
      </c>
    </row>
    <row r="238" spans="1:5" ht="24">
      <c r="A238" s="49">
        <v>241755</v>
      </c>
      <c r="B238" s="50">
        <v>37949</v>
      </c>
      <c r="C238"/>
      <c r="D238" s="183">
        <v>347.972</v>
      </c>
      <c r="E238" s="15"/>
    </row>
    <row r="239" spans="1:5" ht="24">
      <c r="A239" s="49">
        <v>241756</v>
      </c>
      <c r="B239" s="50">
        <v>37950</v>
      </c>
      <c r="C239"/>
      <c r="D239" s="183">
        <v>347.952</v>
      </c>
      <c r="E239" s="15"/>
    </row>
    <row r="240" spans="1:4" ht="23.25">
      <c r="A240" s="49">
        <v>241757</v>
      </c>
      <c r="B240" s="50">
        <v>37951</v>
      </c>
      <c r="C240"/>
      <c r="D240" s="183">
        <v>347.952</v>
      </c>
    </row>
    <row r="241" spans="1:4" ht="23.25">
      <c r="A241" s="49">
        <v>241758</v>
      </c>
      <c r="B241" s="50">
        <v>37952</v>
      </c>
      <c r="C241"/>
      <c r="D241" s="183">
        <v>347.952</v>
      </c>
    </row>
    <row r="242" spans="1:5" ht="23.25">
      <c r="A242" s="49">
        <v>241759</v>
      </c>
      <c r="B242" s="50">
        <v>37953</v>
      </c>
      <c r="C242"/>
      <c r="D242" s="183">
        <v>347.93199999999996</v>
      </c>
      <c r="E242" s="58"/>
    </row>
    <row r="243" spans="1:4" ht="23.25">
      <c r="A243" s="49">
        <v>241760</v>
      </c>
      <c r="B243" s="50">
        <v>37954</v>
      </c>
      <c r="C243"/>
      <c r="D243" s="183">
        <v>347.93199999999996</v>
      </c>
    </row>
    <row r="244" spans="1:4" ht="23.25">
      <c r="A244" s="49">
        <v>241761</v>
      </c>
      <c r="B244" s="50">
        <v>37955</v>
      </c>
      <c r="C244"/>
      <c r="D244" s="183">
        <v>347.93199999999996</v>
      </c>
    </row>
    <row r="245" spans="1:4" ht="23.25">
      <c r="A245" s="49">
        <v>241762</v>
      </c>
      <c r="B245" s="50">
        <v>37956</v>
      </c>
      <c r="C245"/>
      <c r="D245" s="183">
        <v>347.93199999999996</v>
      </c>
    </row>
    <row r="246" spans="1:4" ht="23.25">
      <c r="A246" s="49">
        <v>241763</v>
      </c>
      <c r="B246" s="50">
        <v>37957</v>
      </c>
      <c r="C246"/>
      <c r="D246" s="183">
        <v>347.93199999999996</v>
      </c>
    </row>
    <row r="247" spans="1:5" ht="23.25">
      <c r="A247" s="49">
        <v>241764</v>
      </c>
      <c r="B247" s="50">
        <v>37958</v>
      </c>
      <c r="C247"/>
      <c r="D247" s="183">
        <v>347.942</v>
      </c>
      <c r="E247" s="52">
        <v>347.942</v>
      </c>
    </row>
    <row r="248" spans="1:4" ht="23.25">
      <c r="A248" s="49">
        <v>241765</v>
      </c>
      <c r="B248" s="50">
        <v>37959</v>
      </c>
      <c r="C248"/>
      <c r="D248" s="183">
        <v>347.892</v>
      </c>
    </row>
    <row r="249" spans="1:4" ht="23.25">
      <c r="A249" s="49">
        <v>241766</v>
      </c>
      <c r="B249" s="50">
        <v>37960</v>
      </c>
      <c r="C249"/>
      <c r="D249" s="183">
        <v>347.872</v>
      </c>
    </row>
    <row r="250" spans="1:4" ht="23.25">
      <c r="A250" s="49">
        <v>241767</v>
      </c>
      <c r="B250" s="50">
        <v>37961</v>
      </c>
      <c r="C250"/>
      <c r="D250" s="183">
        <v>347.872</v>
      </c>
    </row>
    <row r="251" spans="1:4" ht="23.25">
      <c r="A251" s="49">
        <v>241768</v>
      </c>
      <c r="B251" s="50">
        <v>37962</v>
      </c>
      <c r="C251"/>
      <c r="D251" s="183">
        <v>347.852</v>
      </c>
    </row>
    <row r="252" spans="1:4" ht="23.25">
      <c r="A252" s="49">
        <v>241769</v>
      </c>
      <c r="B252" s="50">
        <v>37963</v>
      </c>
      <c r="C252"/>
      <c r="D252" s="183">
        <v>347.852</v>
      </c>
    </row>
    <row r="253" spans="1:4" ht="23.25">
      <c r="A253" s="49">
        <v>241770</v>
      </c>
      <c r="B253" s="50">
        <v>37964</v>
      </c>
      <c r="C253"/>
      <c r="D253" s="183">
        <v>347.872</v>
      </c>
    </row>
    <row r="254" spans="1:4" ht="23.25">
      <c r="A254" s="49">
        <v>241771</v>
      </c>
      <c r="B254" s="50">
        <v>37965</v>
      </c>
      <c r="C254"/>
      <c r="D254" s="183">
        <v>347.892</v>
      </c>
    </row>
    <row r="255" spans="1:4" ht="23.25">
      <c r="A255" s="49">
        <v>241772</v>
      </c>
      <c r="B255" s="50">
        <v>37966</v>
      </c>
      <c r="C255"/>
      <c r="D255" s="183">
        <v>347.892</v>
      </c>
    </row>
    <row r="256" spans="1:4" ht="23.25">
      <c r="A256" s="49">
        <v>241773</v>
      </c>
      <c r="B256" s="50">
        <v>37967</v>
      </c>
      <c r="C256"/>
      <c r="D256" s="183">
        <v>347.912</v>
      </c>
    </row>
    <row r="257" spans="1:5" ht="23.25">
      <c r="A257" s="49">
        <v>241774</v>
      </c>
      <c r="B257" s="50">
        <v>37968</v>
      </c>
      <c r="C257"/>
      <c r="D257" s="183">
        <v>347.93199999999996</v>
      </c>
      <c r="E257" s="52">
        <v>347.932</v>
      </c>
    </row>
    <row r="258" spans="1:4" ht="23.25">
      <c r="A258" s="49">
        <v>241775</v>
      </c>
      <c r="B258" s="50">
        <v>37969</v>
      </c>
      <c r="C258"/>
      <c r="D258" s="183">
        <v>348.11199999999997</v>
      </c>
    </row>
    <row r="259" spans="1:4" ht="23.25">
      <c r="A259" s="49">
        <v>241776</v>
      </c>
      <c r="B259" s="50">
        <v>37970</v>
      </c>
      <c r="C259"/>
      <c r="D259" s="183">
        <v>347.952</v>
      </c>
    </row>
    <row r="260" spans="1:4" ht="23.25">
      <c r="A260" s="49">
        <v>241777</v>
      </c>
      <c r="B260" s="50">
        <v>37971</v>
      </c>
      <c r="C260"/>
      <c r="D260" s="183">
        <v>347.952</v>
      </c>
    </row>
    <row r="261" spans="1:4" ht="23.25">
      <c r="A261" s="49">
        <v>241778</v>
      </c>
      <c r="B261" s="50">
        <v>37972</v>
      </c>
      <c r="C261"/>
      <c r="D261" s="183">
        <v>347.912</v>
      </c>
    </row>
    <row r="262" spans="1:4" ht="23.25">
      <c r="A262" s="49">
        <v>241779</v>
      </c>
      <c r="B262" s="50">
        <v>37973</v>
      </c>
      <c r="C262"/>
      <c r="D262" s="183">
        <v>347.892</v>
      </c>
    </row>
    <row r="263" spans="1:4" ht="23.25">
      <c r="A263" s="49">
        <v>241780</v>
      </c>
      <c r="B263" s="50">
        <v>37974</v>
      </c>
      <c r="C263"/>
      <c r="D263" s="183">
        <v>347.852</v>
      </c>
    </row>
    <row r="264" spans="1:4" ht="23.25">
      <c r="A264" s="49">
        <v>241781</v>
      </c>
      <c r="B264" s="50">
        <v>37975</v>
      </c>
      <c r="C264"/>
      <c r="D264" s="183">
        <v>347.852</v>
      </c>
    </row>
    <row r="265" spans="1:4" ht="23.25">
      <c r="A265" s="49">
        <v>241782</v>
      </c>
      <c r="B265" s="50">
        <v>37976</v>
      </c>
      <c r="C265"/>
      <c r="D265" s="183">
        <v>347.852</v>
      </c>
    </row>
    <row r="266" spans="1:4" ht="23.25">
      <c r="A266" s="49">
        <v>241783</v>
      </c>
      <c r="B266" s="50">
        <v>37977</v>
      </c>
      <c r="C266"/>
      <c r="D266" s="183">
        <v>347.832</v>
      </c>
    </row>
    <row r="267" spans="1:4" ht="23.25">
      <c r="A267" s="49">
        <v>241784</v>
      </c>
      <c r="B267" s="50">
        <v>37978</v>
      </c>
      <c r="C267"/>
      <c r="D267" s="183">
        <v>347.832</v>
      </c>
    </row>
    <row r="268" spans="1:4" ht="23.25">
      <c r="A268" s="49">
        <v>241785</v>
      </c>
      <c r="B268" s="50">
        <v>37979</v>
      </c>
      <c r="C268"/>
      <c r="D268" s="183">
        <v>347.812</v>
      </c>
    </row>
    <row r="269" spans="1:4" ht="23.25">
      <c r="A269" s="49">
        <v>241786</v>
      </c>
      <c r="B269" s="50">
        <v>37980</v>
      </c>
      <c r="C269"/>
      <c r="D269" s="183">
        <v>347.772</v>
      </c>
    </row>
    <row r="270" spans="1:4" ht="23.25">
      <c r="A270" s="49">
        <v>241787</v>
      </c>
      <c r="B270" s="50">
        <v>37981</v>
      </c>
      <c r="C270"/>
      <c r="D270" s="183">
        <v>347.752</v>
      </c>
    </row>
    <row r="271" spans="1:4" ht="23.25">
      <c r="A271" s="49">
        <v>241788</v>
      </c>
      <c r="B271" s="50">
        <v>37982</v>
      </c>
      <c r="C271"/>
      <c r="D271" s="183">
        <v>347.752</v>
      </c>
    </row>
    <row r="272" spans="1:4" ht="23.25">
      <c r="A272" s="49">
        <v>241789</v>
      </c>
      <c r="B272" s="50">
        <v>37983</v>
      </c>
      <c r="C272"/>
      <c r="D272" s="183">
        <v>347.752</v>
      </c>
    </row>
    <row r="273" spans="1:4" ht="23.25">
      <c r="A273" s="49">
        <v>241790</v>
      </c>
      <c r="B273" s="50">
        <v>37984</v>
      </c>
      <c r="C273"/>
      <c r="D273" s="183">
        <v>347.762</v>
      </c>
    </row>
    <row r="274" spans="1:4" ht="23.25">
      <c r="A274" s="49">
        <v>241791</v>
      </c>
      <c r="B274" s="50">
        <v>37985</v>
      </c>
      <c r="C274"/>
      <c r="D274" s="183">
        <v>347.772</v>
      </c>
    </row>
    <row r="275" spans="1:5" ht="23.25">
      <c r="A275" s="49">
        <v>241792</v>
      </c>
      <c r="B275" s="50">
        <v>37986</v>
      </c>
      <c r="C275"/>
      <c r="D275" s="183">
        <v>347.772</v>
      </c>
      <c r="E275" s="58"/>
    </row>
    <row r="276" spans="1:4" ht="23.25">
      <c r="A276" s="49">
        <v>241793</v>
      </c>
      <c r="B276" s="50">
        <v>37987</v>
      </c>
      <c r="C276"/>
      <c r="D276" s="51">
        <v>347.752</v>
      </c>
    </row>
    <row r="277" spans="1:5" ht="23.25">
      <c r="A277" s="49">
        <v>241794</v>
      </c>
      <c r="B277" s="50">
        <v>37988</v>
      </c>
      <c r="C277"/>
      <c r="D277" s="51">
        <v>347.752</v>
      </c>
      <c r="E277" s="52">
        <v>347.752</v>
      </c>
    </row>
    <row r="278" spans="1:4" ht="23.25">
      <c r="A278" s="49">
        <v>241795</v>
      </c>
      <c r="B278" s="50">
        <v>37989</v>
      </c>
      <c r="C278"/>
      <c r="D278" s="51">
        <v>347.752</v>
      </c>
    </row>
    <row r="279" spans="1:4" ht="23.25">
      <c r="A279" s="49">
        <v>241796</v>
      </c>
      <c r="B279" s="50">
        <v>37990</v>
      </c>
      <c r="C279"/>
      <c r="D279" s="51">
        <v>347.752</v>
      </c>
    </row>
    <row r="280" spans="1:4" ht="23.25">
      <c r="A280" s="49">
        <v>241797</v>
      </c>
      <c r="B280" s="50">
        <v>37991</v>
      </c>
      <c r="C280"/>
      <c r="D280" s="51">
        <v>347.752</v>
      </c>
    </row>
    <row r="281" spans="1:4" ht="23.25">
      <c r="A281" s="49">
        <v>241798</v>
      </c>
      <c r="B281" s="50">
        <v>37992</v>
      </c>
      <c r="C281"/>
      <c r="D281" s="51">
        <v>347.752</v>
      </c>
    </row>
    <row r="282" spans="1:4" ht="23.25">
      <c r="A282" s="49">
        <v>241799</v>
      </c>
      <c r="B282" s="50">
        <v>37993</v>
      </c>
      <c r="C282"/>
      <c r="D282" s="51">
        <v>347.752</v>
      </c>
    </row>
    <row r="283" spans="1:4" ht="23.25">
      <c r="A283" s="49">
        <v>241800</v>
      </c>
      <c r="B283" s="50">
        <v>37994</v>
      </c>
      <c r="C283"/>
      <c r="D283" s="51">
        <v>347.752</v>
      </c>
    </row>
    <row r="284" spans="1:5" ht="23.25">
      <c r="A284" s="49">
        <v>241801</v>
      </c>
      <c r="B284" s="50">
        <v>37995</v>
      </c>
      <c r="C284"/>
      <c r="D284" s="51">
        <v>348.23199999999997</v>
      </c>
      <c r="E284" s="52">
        <v>348.192</v>
      </c>
    </row>
    <row r="285" spans="1:4" ht="23.25">
      <c r="A285" s="49">
        <v>241802</v>
      </c>
      <c r="B285" s="50">
        <v>37996</v>
      </c>
      <c r="C285"/>
      <c r="D285" s="51">
        <v>347.93199999999996</v>
      </c>
    </row>
    <row r="286" spans="1:4" ht="23.25">
      <c r="A286" s="49">
        <v>241803</v>
      </c>
      <c r="B286" s="50">
        <v>37997</v>
      </c>
      <c r="C286"/>
      <c r="D286" s="51">
        <v>347.852</v>
      </c>
    </row>
    <row r="287" spans="1:4" ht="23.25">
      <c r="A287" s="49">
        <v>241804</v>
      </c>
      <c r="B287" s="50">
        <v>37998</v>
      </c>
      <c r="C287"/>
      <c r="D287" s="51">
        <v>347.852</v>
      </c>
    </row>
    <row r="288" spans="1:4" ht="23.25">
      <c r="A288" s="49">
        <v>241805</v>
      </c>
      <c r="B288" s="50">
        <v>37999</v>
      </c>
      <c r="C288"/>
      <c r="D288" s="51">
        <v>347.852</v>
      </c>
    </row>
    <row r="289" spans="1:4" ht="23.25">
      <c r="A289" s="49">
        <v>241806</v>
      </c>
      <c r="B289" s="50">
        <v>38000</v>
      </c>
      <c r="C289"/>
      <c r="D289" s="51">
        <v>347.812</v>
      </c>
    </row>
    <row r="290" spans="1:4" ht="23.25">
      <c r="A290" s="49">
        <v>241807</v>
      </c>
      <c r="B290" s="50">
        <v>38001</v>
      </c>
      <c r="C290"/>
      <c r="D290" s="51">
        <v>347.792</v>
      </c>
    </row>
    <row r="291" spans="1:4" ht="23.25">
      <c r="A291" s="49">
        <v>241808</v>
      </c>
      <c r="B291" s="50">
        <v>38002</v>
      </c>
      <c r="C291"/>
      <c r="D291" s="51">
        <v>347.752</v>
      </c>
    </row>
    <row r="292" spans="1:4" ht="23.25">
      <c r="A292" s="49">
        <v>241809</v>
      </c>
      <c r="B292" s="50">
        <v>38003</v>
      </c>
      <c r="C292"/>
      <c r="D292" s="51">
        <v>347.752</v>
      </c>
    </row>
    <row r="293" spans="1:4" ht="23.25">
      <c r="A293" s="49">
        <v>241810</v>
      </c>
      <c r="B293" s="50">
        <v>38004</v>
      </c>
      <c r="C293"/>
      <c r="D293" s="51">
        <v>347.752</v>
      </c>
    </row>
    <row r="294" spans="1:4" ht="23.25">
      <c r="A294" s="49">
        <v>241811</v>
      </c>
      <c r="B294" s="50">
        <v>38005</v>
      </c>
      <c r="C294"/>
      <c r="D294" s="51">
        <v>347.632</v>
      </c>
    </row>
    <row r="295" spans="1:4" ht="23.25">
      <c r="A295" s="49">
        <v>241812</v>
      </c>
      <c r="B295" s="50">
        <v>38006</v>
      </c>
      <c r="C295"/>
      <c r="D295" s="51">
        <v>347.622</v>
      </c>
    </row>
    <row r="296" spans="1:4" ht="23.25">
      <c r="A296" s="49">
        <v>241813</v>
      </c>
      <c r="B296" s="50">
        <v>38007</v>
      </c>
      <c r="C296"/>
      <c r="D296" s="51">
        <v>347.592</v>
      </c>
    </row>
    <row r="297" spans="1:4" ht="23.25">
      <c r="A297" s="49">
        <v>241814</v>
      </c>
      <c r="B297" s="50">
        <v>38007</v>
      </c>
      <c r="C297"/>
      <c r="D297" s="51">
        <v>347.572</v>
      </c>
    </row>
    <row r="298" spans="1:4" ht="23.25">
      <c r="A298" s="49">
        <v>241815</v>
      </c>
      <c r="B298" s="50">
        <v>38008</v>
      </c>
      <c r="C298"/>
      <c r="D298" s="51">
        <v>347.55199999999996</v>
      </c>
    </row>
    <row r="299" spans="1:4" ht="23.25">
      <c r="A299" s="49">
        <v>241816</v>
      </c>
      <c r="B299" s="50">
        <v>38009</v>
      </c>
      <c r="C299"/>
      <c r="D299" s="51">
        <v>347.55199999999996</v>
      </c>
    </row>
    <row r="300" spans="1:4" ht="23.25">
      <c r="A300" s="49">
        <v>241817</v>
      </c>
      <c r="B300" s="50">
        <v>38010</v>
      </c>
      <c r="C300"/>
      <c r="D300" s="51">
        <v>347.55199999999996</v>
      </c>
    </row>
    <row r="301" spans="1:4" ht="23.25">
      <c r="A301" s="49">
        <v>241818</v>
      </c>
      <c r="B301" s="50">
        <v>38011</v>
      </c>
      <c r="C301"/>
      <c r="D301" s="51">
        <v>347.522</v>
      </c>
    </row>
    <row r="302" spans="1:4" ht="23.25">
      <c r="A302" s="49">
        <v>241819</v>
      </c>
      <c r="B302" s="50">
        <v>38012</v>
      </c>
      <c r="C302"/>
      <c r="D302" s="51">
        <v>347.532</v>
      </c>
    </row>
    <row r="303" spans="1:4" ht="23.25">
      <c r="A303" s="49">
        <v>241820</v>
      </c>
      <c r="B303" s="50">
        <v>38013</v>
      </c>
      <c r="C303"/>
      <c r="D303" s="51">
        <v>347.55199999999996</v>
      </c>
    </row>
    <row r="304" spans="1:4" ht="23.25">
      <c r="A304" s="49">
        <v>241821</v>
      </c>
      <c r="B304" s="50">
        <v>38014</v>
      </c>
      <c r="C304"/>
      <c r="D304" s="51">
        <v>347.532</v>
      </c>
    </row>
    <row r="305" spans="1:4" ht="23.25">
      <c r="A305" s="49">
        <v>241822</v>
      </c>
      <c r="B305" s="50">
        <v>38015</v>
      </c>
      <c r="C305"/>
      <c r="D305" s="51">
        <v>347.532</v>
      </c>
    </row>
    <row r="306" spans="1:4" ht="23.25">
      <c r="A306" s="49">
        <v>241823</v>
      </c>
      <c r="B306" s="50">
        <v>38016</v>
      </c>
      <c r="C306"/>
      <c r="D306" s="51">
        <v>347.49199999999996</v>
      </c>
    </row>
    <row r="307" spans="1:4" ht="23.25">
      <c r="A307" s="49">
        <v>241824</v>
      </c>
      <c r="B307" s="50">
        <v>38017</v>
      </c>
      <c r="C307"/>
      <c r="D307" s="51">
        <v>347.61199999999997</v>
      </c>
    </row>
    <row r="308" spans="1:4" ht="23.25">
      <c r="A308" s="49">
        <v>241825</v>
      </c>
      <c r="B308" s="50">
        <v>38018</v>
      </c>
      <c r="C308"/>
      <c r="D308" s="51">
        <v>347.61199999999997</v>
      </c>
    </row>
    <row r="309" spans="1:4" ht="23.25">
      <c r="A309" s="49">
        <v>241826</v>
      </c>
      <c r="B309" s="50">
        <v>38019</v>
      </c>
      <c r="C309"/>
      <c r="D309" s="51">
        <v>347.61199999999997</v>
      </c>
    </row>
    <row r="310" spans="1:4" ht="23.25">
      <c r="A310" s="49">
        <v>241827</v>
      </c>
      <c r="B310" s="50">
        <v>38020</v>
      </c>
      <c r="C310"/>
      <c r="D310" s="51">
        <v>347.602</v>
      </c>
    </row>
    <row r="311" spans="1:5" ht="23.25">
      <c r="A311" s="49">
        <v>241828</v>
      </c>
      <c r="B311" s="50">
        <v>38021</v>
      </c>
      <c r="C311"/>
      <c r="D311" s="51">
        <v>347.61199999999997</v>
      </c>
      <c r="E311" s="52">
        <v>347.602</v>
      </c>
    </row>
    <row r="312" spans="1:4" ht="23.25">
      <c r="A312" s="49">
        <v>241829</v>
      </c>
      <c r="B312" s="50">
        <v>38022</v>
      </c>
      <c r="C312"/>
      <c r="D312" s="51">
        <v>347.61199999999997</v>
      </c>
    </row>
    <row r="313" spans="1:4" ht="23.25">
      <c r="A313" s="49">
        <v>241830</v>
      </c>
      <c r="B313" s="50">
        <v>38023</v>
      </c>
      <c r="C313"/>
      <c r="D313" s="51">
        <v>347.61199999999997</v>
      </c>
    </row>
    <row r="314" spans="1:4" ht="23.25">
      <c r="A314" s="49">
        <v>241831</v>
      </c>
      <c r="B314" s="50">
        <v>38024</v>
      </c>
      <c r="C314"/>
      <c r="D314" s="51">
        <v>347.602</v>
      </c>
    </row>
    <row r="315" spans="1:4" ht="23.25">
      <c r="A315" s="49">
        <v>241832</v>
      </c>
      <c r="B315" s="50">
        <v>38025</v>
      </c>
      <c r="C315"/>
      <c r="D315" s="51">
        <v>347.602</v>
      </c>
    </row>
    <row r="316" spans="1:4" ht="23.25">
      <c r="A316" s="49">
        <v>241833</v>
      </c>
      <c r="B316" s="50">
        <v>38026</v>
      </c>
      <c r="C316"/>
      <c r="D316" s="51">
        <v>347.602</v>
      </c>
    </row>
    <row r="317" spans="1:4" ht="23.25">
      <c r="A317" s="49">
        <v>241834</v>
      </c>
      <c r="B317" s="50">
        <v>38027</v>
      </c>
      <c r="C317"/>
      <c r="D317" s="51">
        <v>347.602</v>
      </c>
    </row>
    <row r="318" spans="1:4" ht="23.25">
      <c r="A318" s="49">
        <v>241835</v>
      </c>
      <c r="B318" s="50">
        <v>38028</v>
      </c>
      <c r="C318"/>
      <c r="D318" s="51">
        <v>347.55199999999996</v>
      </c>
    </row>
    <row r="319" spans="1:5" ht="23.25">
      <c r="A319" s="49">
        <v>241836</v>
      </c>
      <c r="B319" s="50">
        <v>38029</v>
      </c>
      <c r="C319"/>
      <c r="D319" s="51">
        <v>347.532</v>
      </c>
      <c r="E319" s="52">
        <v>347.552</v>
      </c>
    </row>
    <row r="320" spans="1:5" ht="23.25">
      <c r="A320" s="49">
        <v>241837</v>
      </c>
      <c r="B320" s="50">
        <v>38030</v>
      </c>
      <c r="C320"/>
      <c r="D320" s="51">
        <v>347.532</v>
      </c>
      <c r="E320" s="52">
        <v>347.492</v>
      </c>
    </row>
    <row r="321" spans="1:4" ht="23.25">
      <c r="A321" s="49">
        <v>241838</v>
      </c>
      <c r="B321" s="50">
        <v>38031</v>
      </c>
      <c r="C321"/>
      <c r="D321" s="51">
        <v>347.532</v>
      </c>
    </row>
    <row r="322" spans="1:4" ht="23.25">
      <c r="A322" s="49">
        <v>241839</v>
      </c>
      <c r="B322" s="50">
        <v>38032</v>
      </c>
      <c r="C322"/>
      <c r="D322" s="51">
        <v>347.512</v>
      </c>
    </row>
    <row r="323" spans="1:4" ht="23.25">
      <c r="A323" s="49">
        <v>241840</v>
      </c>
      <c r="B323" s="50">
        <v>38033</v>
      </c>
      <c r="C323"/>
      <c r="D323" s="51">
        <v>347.512</v>
      </c>
    </row>
    <row r="324" spans="1:4" ht="23.25">
      <c r="A324" s="49">
        <v>241841</v>
      </c>
      <c r="B324" s="50">
        <v>38034</v>
      </c>
      <c r="C324"/>
      <c r="D324" s="51">
        <v>347.512</v>
      </c>
    </row>
    <row r="325" spans="1:4" ht="23.25">
      <c r="A325" s="49">
        <v>241842</v>
      </c>
      <c r="B325" s="50">
        <v>38035</v>
      </c>
      <c r="C325"/>
      <c r="D325" s="51">
        <v>347.512</v>
      </c>
    </row>
    <row r="326" spans="1:4" ht="23.25">
      <c r="A326" s="49">
        <v>241843</v>
      </c>
      <c r="B326" s="50">
        <v>38036</v>
      </c>
      <c r="C326"/>
      <c r="D326" s="51">
        <v>347.512</v>
      </c>
    </row>
    <row r="327" spans="1:4" ht="23.25">
      <c r="A327" s="49">
        <v>241844</v>
      </c>
      <c r="B327" s="50">
        <v>38037</v>
      </c>
      <c r="C327"/>
      <c r="D327" s="51">
        <v>347.49199999999996</v>
      </c>
    </row>
    <row r="328" spans="1:5" ht="23.25">
      <c r="A328" s="49">
        <v>241845</v>
      </c>
      <c r="B328" s="50">
        <v>38038</v>
      </c>
      <c r="C328"/>
      <c r="D328" s="51">
        <v>347.49199999999996</v>
      </c>
      <c r="E328" s="52">
        <v>347.492</v>
      </c>
    </row>
    <row r="329" spans="1:4" ht="23.25">
      <c r="A329" s="49">
        <v>241846</v>
      </c>
      <c r="B329" s="50">
        <v>38039</v>
      </c>
      <c r="C329"/>
      <c r="D329" s="51">
        <v>347.49199999999996</v>
      </c>
    </row>
    <row r="330" spans="1:4" ht="23.25">
      <c r="A330" s="49">
        <v>241847</v>
      </c>
      <c r="B330" s="50">
        <v>38040</v>
      </c>
      <c r="C330"/>
      <c r="D330" s="51">
        <v>347.49199999999996</v>
      </c>
    </row>
    <row r="331" spans="1:4" ht="23.25">
      <c r="A331" s="49">
        <v>241848</v>
      </c>
      <c r="B331" s="50">
        <v>38041</v>
      </c>
      <c r="C331"/>
      <c r="D331" s="51">
        <v>347.49199999999996</v>
      </c>
    </row>
    <row r="332" spans="1:4" ht="23.25">
      <c r="A332" s="49">
        <v>241849</v>
      </c>
      <c r="B332" s="50">
        <v>38042</v>
      </c>
      <c r="C332"/>
      <c r="D332" s="51">
        <v>347.49199999999996</v>
      </c>
    </row>
    <row r="333" spans="1:5" ht="23.25">
      <c r="A333" s="49">
        <v>241850</v>
      </c>
      <c r="B333" s="50">
        <v>38043</v>
      </c>
      <c r="C333"/>
      <c r="D333" s="51">
        <v>347.49199999999996</v>
      </c>
      <c r="E333" s="58"/>
    </row>
    <row r="334" spans="1:4" ht="23.25">
      <c r="A334" s="49">
        <v>241851</v>
      </c>
      <c r="B334" s="50">
        <v>38044</v>
      </c>
      <c r="C334"/>
      <c r="D334" s="51">
        <v>347.49199999999996</v>
      </c>
    </row>
    <row r="335" spans="1:4" ht="23.25">
      <c r="A335" s="49">
        <v>241852</v>
      </c>
      <c r="B335" s="50">
        <v>38045</v>
      </c>
      <c r="C335"/>
      <c r="D335" s="51">
        <v>347.49199999999996</v>
      </c>
    </row>
    <row r="336" spans="1:4" ht="23.25">
      <c r="A336" s="49">
        <v>241853</v>
      </c>
      <c r="B336" s="50">
        <v>38046</v>
      </c>
      <c r="C336"/>
      <c r="D336" s="51">
        <v>347.49199999999996</v>
      </c>
    </row>
    <row r="337" spans="1:4" ht="23.25">
      <c r="A337" s="49">
        <v>241854</v>
      </c>
      <c r="B337" s="50">
        <v>38047</v>
      </c>
      <c r="C337"/>
      <c r="D337" s="51">
        <v>347.49199999999996</v>
      </c>
    </row>
    <row r="338" spans="1:4" ht="23.25">
      <c r="A338" s="49">
        <v>241855</v>
      </c>
      <c r="B338" s="50">
        <v>38048</v>
      </c>
      <c r="C338"/>
      <c r="D338" s="51">
        <v>347.452</v>
      </c>
    </row>
    <row r="339" spans="1:4" ht="23.25">
      <c r="A339" s="49">
        <v>241856</v>
      </c>
      <c r="B339" s="50">
        <v>38049</v>
      </c>
      <c r="C339"/>
      <c r="D339" s="51">
        <v>347.452</v>
      </c>
    </row>
    <row r="340" spans="1:4" ht="23.25">
      <c r="A340" s="49">
        <v>241857</v>
      </c>
      <c r="B340" s="50">
        <v>38050</v>
      </c>
      <c r="C340"/>
      <c r="D340" s="51">
        <v>347.452</v>
      </c>
    </row>
    <row r="341" spans="1:4" ht="23.25">
      <c r="A341" s="49">
        <v>241858</v>
      </c>
      <c r="B341" s="50">
        <v>38051</v>
      </c>
      <c r="C341"/>
      <c r="D341" s="51">
        <v>347.43199999999996</v>
      </c>
    </row>
    <row r="342" spans="1:4" ht="23.25">
      <c r="A342" s="49">
        <v>241859</v>
      </c>
      <c r="B342" s="50">
        <v>38052</v>
      </c>
      <c r="C342"/>
      <c r="D342" s="51">
        <v>347.43199999999996</v>
      </c>
    </row>
    <row r="343" spans="1:4" ht="23.25">
      <c r="A343" s="49">
        <v>241860</v>
      </c>
      <c r="B343" s="50">
        <v>38053</v>
      </c>
      <c r="C343"/>
      <c r="D343" s="51">
        <v>347.43199999999996</v>
      </c>
    </row>
    <row r="344" spans="1:4" ht="23.25">
      <c r="A344" s="49">
        <v>241861</v>
      </c>
      <c r="B344" s="50">
        <v>38054</v>
      </c>
      <c r="C344"/>
      <c r="D344" s="51">
        <v>347.43199999999996</v>
      </c>
    </row>
    <row r="345" spans="1:4" ht="23.25">
      <c r="A345" s="49">
        <v>241862</v>
      </c>
      <c r="B345" s="50">
        <v>38055</v>
      </c>
      <c r="C345"/>
      <c r="D345" s="51">
        <v>347.412</v>
      </c>
    </row>
    <row r="346" spans="1:4" ht="23.25">
      <c r="A346" s="49">
        <v>241863</v>
      </c>
      <c r="B346" s="50">
        <v>38056</v>
      </c>
      <c r="C346"/>
      <c r="D346" s="51">
        <v>347.402</v>
      </c>
    </row>
    <row r="347" spans="1:4" ht="23.25">
      <c r="A347" s="49">
        <v>241864</v>
      </c>
      <c r="B347" s="50">
        <v>38057</v>
      </c>
      <c r="C347"/>
      <c r="D347" s="51">
        <v>347.402</v>
      </c>
    </row>
    <row r="348" spans="1:5" ht="23.25">
      <c r="A348" s="49">
        <v>241865</v>
      </c>
      <c r="B348" s="50">
        <v>38058</v>
      </c>
      <c r="C348"/>
      <c r="D348" s="51">
        <v>347.392</v>
      </c>
      <c r="E348" s="52">
        <v>347.402</v>
      </c>
    </row>
    <row r="349" spans="1:4" ht="23.25">
      <c r="A349" s="49">
        <v>241866</v>
      </c>
      <c r="B349" s="50">
        <v>38059</v>
      </c>
      <c r="C349"/>
      <c r="D349" s="51">
        <v>347.392</v>
      </c>
    </row>
    <row r="350" spans="1:4" ht="23.25">
      <c r="A350" s="49">
        <v>241867</v>
      </c>
      <c r="B350" s="50">
        <v>38060</v>
      </c>
      <c r="C350"/>
      <c r="D350" s="51">
        <v>347.352</v>
      </c>
    </row>
    <row r="351" spans="1:4" ht="23.25">
      <c r="A351" s="49">
        <v>241868</v>
      </c>
      <c r="B351" s="50">
        <v>38061</v>
      </c>
      <c r="C351"/>
      <c r="D351" s="51">
        <v>347.352</v>
      </c>
    </row>
    <row r="352" spans="1:4" ht="23.25">
      <c r="A352" s="49">
        <v>241869</v>
      </c>
      <c r="B352" s="50">
        <v>38062</v>
      </c>
      <c r="C352"/>
      <c r="D352" s="51">
        <v>347.352</v>
      </c>
    </row>
    <row r="353" spans="1:4" ht="23.25">
      <c r="A353" s="49">
        <v>241870</v>
      </c>
      <c r="B353" s="50">
        <v>38063</v>
      </c>
      <c r="C353"/>
      <c r="D353" s="51">
        <v>347.352</v>
      </c>
    </row>
    <row r="354" spans="1:4" ht="23.25">
      <c r="A354" s="49">
        <v>241871</v>
      </c>
      <c r="B354" s="50">
        <v>38064</v>
      </c>
      <c r="C354"/>
      <c r="D354" s="51">
        <v>347.352</v>
      </c>
    </row>
    <row r="355" spans="1:4" ht="23.25">
      <c r="A355" s="49">
        <v>241872</v>
      </c>
      <c r="B355" s="50">
        <v>38065</v>
      </c>
      <c r="C355"/>
      <c r="D355" s="51">
        <v>347.352</v>
      </c>
    </row>
    <row r="356" spans="1:5" ht="23.25">
      <c r="A356" s="49">
        <v>241873</v>
      </c>
      <c r="B356" s="50">
        <v>38066</v>
      </c>
      <c r="C356"/>
      <c r="D356" s="51">
        <v>347.352</v>
      </c>
      <c r="E356" s="52">
        <v>347.352</v>
      </c>
    </row>
    <row r="357" spans="1:4" ht="23.25">
      <c r="A357" s="49">
        <v>241874</v>
      </c>
      <c r="B357" s="50">
        <v>38067</v>
      </c>
      <c r="C357"/>
      <c r="D357" s="51">
        <v>347.332</v>
      </c>
    </row>
    <row r="358" spans="1:4" ht="23.25">
      <c r="A358" s="49">
        <v>241875</v>
      </c>
      <c r="B358" s="50">
        <v>38068</v>
      </c>
      <c r="C358"/>
      <c r="D358" s="51">
        <v>347.312</v>
      </c>
    </row>
    <row r="359" spans="1:5" ht="23.25">
      <c r="A359" s="49">
        <v>241876</v>
      </c>
      <c r="B359" s="50">
        <v>38069</v>
      </c>
      <c r="C359"/>
      <c r="D359" s="51">
        <v>347.312</v>
      </c>
      <c r="E359" s="58"/>
    </row>
    <row r="360" spans="1:4" ht="23.25">
      <c r="A360" s="49">
        <v>241877</v>
      </c>
      <c r="B360" s="50">
        <v>38070</v>
      </c>
      <c r="C360"/>
      <c r="D360" s="51">
        <v>347.312</v>
      </c>
    </row>
    <row r="361" spans="1:4" ht="23.25">
      <c r="A361" s="49">
        <v>241878</v>
      </c>
      <c r="B361" s="50">
        <v>38071</v>
      </c>
      <c r="C361"/>
      <c r="D361" s="51">
        <v>347.312</v>
      </c>
    </row>
    <row r="362" spans="1:4" ht="23.25">
      <c r="A362" s="49">
        <v>241879</v>
      </c>
      <c r="B362" s="50">
        <v>38072</v>
      </c>
      <c r="C362"/>
      <c r="D362" s="51">
        <v>347.312</v>
      </c>
    </row>
    <row r="363" spans="1:10" ht="23.25">
      <c r="A363" s="49">
        <v>241880</v>
      </c>
      <c r="B363" s="50">
        <v>38073</v>
      </c>
      <c r="C363"/>
      <c r="D363" s="51">
        <v>347.292</v>
      </c>
      <c r="J363" s="53" t="s">
        <v>118</v>
      </c>
    </row>
    <row r="364" spans="1:4" ht="23.25">
      <c r="A364" s="49">
        <v>241881</v>
      </c>
      <c r="B364" s="50">
        <v>38074</v>
      </c>
      <c r="C364"/>
      <c r="D364" s="51">
        <v>347.292</v>
      </c>
    </row>
    <row r="365" spans="1:4" ht="23.25">
      <c r="A365" s="49">
        <v>241882</v>
      </c>
      <c r="B365" s="50">
        <v>38075</v>
      </c>
      <c r="C365"/>
      <c r="D365" s="51">
        <v>347.292</v>
      </c>
    </row>
    <row r="366" spans="1:4" ht="23.25">
      <c r="A366" s="49"/>
      <c r="B366" s="50">
        <v>38076</v>
      </c>
      <c r="C366"/>
      <c r="D366" s="51"/>
    </row>
    <row r="367" spans="1:4" ht="23.25">
      <c r="A367" s="49"/>
      <c r="B367" s="50">
        <v>38077</v>
      </c>
      <c r="C367"/>
      <c r="D367" s="51"/>
    </row>
    <row r="368" ht="21">
      <c r="E368" s="53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2004-09-24T03:56:28Z</cp:lastPrinted>
  <dcterms:created xsi:type="dcterms:W3CDTF">1998-07-27T01:24:41Z</dcterms:created>
  <dcterms:modified xsi:type="dcterms:W3CDTF">2019-06-07T03:23:47Z</dcterms:modified>
  <cp:category/>
  <cp:version/>
  <cp:contentType/>
  <cp:contentStatus/>
</cp:coreProperties>
</file>